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sanjakiszuvela/Downloads/"/>
    </mc:Choice>
  </mc:AlternateContent>
  <xr:revisionPtr revIDLastSave="0" documentId="13_ncr:1_{7AB66523-8FC2-CC41-9EF8-E61878D3F419}" xr6:coauthVersionLast="47" xr6:coauthVersionMax="47" xr10:uidLastSave="{00000000-0000-0000-0000-000000000000}"/>
  <bookViews>
    <workbookView xWindow="940" yWindow="500" windowWidth="24660" windowHeight="15500" tabRatio="842" xr2:uid="{00000000-000D-0000-FFFF-FFFF00000000}"/>
  </bookViews>
  <sheets>
    <sheet name="A. Opći podaci" sheetId="1" r:id="rId1"/>
    <sheet name="B. Voditelj i publikacije" sheetId="18" r:id="rId2"/>
    <sheet name="C. Plan rada" sheetId="20" r:id="rId3"/>
    <sheet name="D. Financijski plan" sheetId="16" r:id="rId4"/>
    <sheet name="E. Ostali izvori financiranja" sheetId="21" r:id="rId5"/>
    <sheet name="Labels" sheetId="3" state="hidden" r:id="rId6"/>
  </sheets>
  <definedNames>
    <definedName name="ACRO">Labels!$F$2:$F$36</definedName>
    <definedName name="biot_kat">Labels!$S$2:$S$4</definedName>
    <definedName name="fakulteti">Labels!$A$2:$A$36</definedName>
    <definedName name="kattr">Labels!$H$2:$H$5</definedName>
    <definedName name="kvartile">Labels!$S$2:$S$5</definedName>
    <definedName name="neda">Labels!$J$2:$J$3</definedName>
    <definedName name="Podrucje">Labels!$P$2:$P$9</definedName>
    <definedName name="_xlnm.Print_Area" localSheetId="0">'A. Opći podaci'!$A$1:$M$43</definedName>
    <definedName name="_xlnm.Print_Area" localSheetId="1">'B. Voditelj i publikacije'!$A$1:$H$22</definedName>
    <definedName name="_xlnm.Print_Area" localSheetId="2">'C. Plan rada'!$A$1:$M$41</definedName>
    <definedName name="_xlnm.Print_Area" localSheetId="3">'D. Financijski plan'!$A$1:$F$46</definedName>
    <definedName name="_xlnm.Print_Area" localSheetId="4">'E. Ostali izvori financiranja'!$A$1:$J$49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>Labels!$K$2:$K$26</definedName>
  </definedNames>
  <calcPr calcId="191029"/>
  <customWorkbookViews>
    <customWorkbookView name="Obrazac" guid="{5B15E957-A46D-4F35-874F-E94885D54CFF}" includePrintSettings="0" includeHiddenRowCol="0" maximized="1" xWindow="1" yWindow="1" windowWidth="1920" windowHeight="970" activeSheetId="1"/>
    <customWorkbookView name="Obrazac Print" guid="{5DA942F9-93A1-4CC1-8713-7F341398BA4F}" includePrintSettings="0" includeHiddenRowCol="0" maximized="1" xWindow="1" yWindow="1" windowWidth="1920" windowHeight="996" activeSheetId="1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E7" i="1"/>
  <c r="F15" i="1" l="1"/>
  <c r="L7" i="1"/>
  <c r="J7" i="1"/>
  <c r="H7" i="1"/>
  <c r="G46" i="21" l="1"/>
  <c r="G40" i="21"/>
  <c r="G34" i="21"/>
  <c r="G28" i="21"/>
  <c r="G22" i="21"/>
  <c r="A9" i="16"/>
  <c r="A10" i="16"/>
  <c r="A11" i="16"/>
  <c r="G16" i="21" l="1"/>
  <c r="F4" i="16" l="1"/>
  <c r="F5" i="16"/>
  <c r="F6" i="16"/>
  <c r="F3" i="16"/>
  <c r="F2" i="16" l="1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8" i="16"/>
</calcChain>
</file>

<file path=xl/sharedStrings.xml><?xml version="1.0" encoding="utf-8"?>
<sst xmlns="http://schemas.openxmlformats.org/spreadsheetml/2006/main" count="345" uniqueCount="243">
  <si>
    <t>R.br.</t>
  </si>
  <si>
    <t>Kategorija troška</t>
  </si>
  <si>
    <t>OIB</t>
  </si>
  <si>
    <t>Naziv</t>
  </si>
  <si>
    <t>Adresa</t>
  </si>
  <si>
    <t>PPT</t>
  </si>
  <si>
    <t>Mjesto</t>
  </si>
  <si>
    <t>Agronomski fakultet</t>
  </si>
  <si>
    <t>Svetošimunska 25</t>
  </si>
  <si>
    <t>Zagreb</t>
  </si>
  <si>
    <t>42061107444</t>
  </si>
  <si>
    <t>Arhitektonski fakultet</t>
  </si>
  <si>
    <t>Fra Andrije Kačića Miošića 26</t>
  </si>
  <si>
    <t>Edukacijsko-rehabilitacijski fakultet</t>
  </si>
  <si>
    <t>Borongajska cesta 83f</t>
  </si>
  <si>
    <t>Ekonomski fakultet</t>
  </si>
  <si>
    <t>Trg J.F. Kennedyja 6</t>
  </si>
  <si>
    <t>Fakultet elektrotehnike i računarstva</t>
  </si>
  <si>
    <t>Unska 3</t>
  </si>
  <si>
    <t>Fakultet kemijskog inženjerstva i tehnologije</t>
  </si>
  <si>
    <t>Marulićev trg 19</t>
  </si>
  <si>
    <t>02024882310</t>
  </si>
  <si>
    <t>Fakultet organizacije i informatike</t>
  </si>
  <si>
    <t>Pavlinska 2</t>
  </si>
  <si>
    <t>Varaždin</t>
  </si>
  <si>
    <t>Fakultet političkih znanosti</t>
  </si>
  <si>
    <t>Lepušićeva ul. 6</t>
  </si>
  <si>
    <t>Fakultet prometnih znanosti</t>
  </si>
  <si>
    <t>Vukelićeva 4</t>
  </si>
  <si>
    <t>Fakultet strojarstva i brodogradnje</t>
  </si>
  <si>
    <t>Ivana Lučića 5</t>
  </si>
  <si>
    <t>14509285435</t>
  </si>
  <si>
    <t>Farmaceutsko-biokemijski fakultet</t>
  </si>
  <si>
    <t>Ante Kovačića 1</t>
  </si>
  <si>
    <t>Filozofski fakultet</t>
  </si>
  <si>
    <t>Ivana Lučića 3</t>
  </si>
  <si>
    <t>Geodetski fakultet</t>
  </si>
  <si>
    <t>Kačićeva 26</t>
  </si>
  <si>
    <t>Geotehnički fakultet</t>
  </si>
  <si>
    <t>Hallerova aleja 7</t>
  </si>
  <si>
    <t>Građevinski fakultet</t>
  </si>
  <si>
    <t>Grafički fakultet</t>
  </si>
  <si>
    <t>Getaldićeva 2</t>
  </si>
  <si>
    <t>48987767944</t>
  </si>
  <si>
    <t>Katolički bogoslovni fakultet</t>
  </si>
  <si>
    <t>Vlaška 38</t>
  </si>
  <si>
    <t>Kineziološki fakultet</t>
  </si>
  <si>
    <t>Horvaćanski zavoj 15</t>
  </si>
  <si>
    <t>Medicinski fakultet</t>
  </si>
  <si>
    <t>Šalata 3b</t>
  </si>
  <si>
    <t>Metalurški fakultet</t>
  </si>
  <si>
    <t>Aleja narodnih heroja 3</t>
  </si>
  <si>
    <t>Sisak</t>
  </si>
  <si>
    <t>Pravni fakultet</t>
  </si>
  <si>
    <t>Trg maršala Tita 14</t>
  </si>
  <si>
    <t>47824453867</t>
  </si>
  <si>
    <t>Prehrambeno-biotehnološki fakultet</t>
  </si>
  <si>
    <t>Pierottijeva 6</t>
  </si>
  <si>
    <t>Prirodoslovno-matematički fakultet</t>
  </si>
  <si>
    <t>Horvatovac 102a</t>
  </si>
  <si>
    <t>Rudarsko-geološko-naftni fakultet</t>
  </si>
  <si>
    <t>Stomatološki fakultet</t>
  </si>
  <si>
    <t>Gundulićeva 5</t>
  </si>
  <si>
    <t>07699719217</t>
  </si>
  <si>
    <t>Šumarski fakultet</t>
  </si>
  <si>
    <t>Tekstilno-tehnološki fakultet</t>
  </si>
  <si>
    <t>Prilaz baruna Filipovića 30</t>
  </si>
  <si>
    <t>Učiteljski fakultet</t>
  </si>
  <si>
    <t>Savska cesta 77</t>
  </si>
  <si>
    <t>Veterinarski fakultet</t>
  </si>
  <si>
    <t>Heinzelova 55</t>
  </si>
  <si>
    <t>Hrvatski studiji</t>
  </si>
  <si>
    <t>Borongajska cesta 83d</t>
  </si>
  <si>
    <t>Akademija dramske umjetnosti</t>
  </si>
  <si>
    <t>Trg maršala Tita 5</t>
  </si>
  <si>
    <t>Akademija likovnih umjetnosti</t>
  </si>
  <si>
    <t>Ilica 85</t>
  </si>
  <si>
    <t>Muzička akademija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</si>
  <si>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</si>
  <si>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</si>
  <si>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</si>
  <si>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</si>
  <si>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</si>
  <si>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</si>
  <si>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</si>
  <si>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</si>
  <si>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</si>
  <si>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</t>
  </si>
  <si>
    <t>Izvanredni profesor</t>
  </si>
  <si>
    <t>Docent</t>
  </si>
  <si>
    <t>Znanstveni savjetnik</t>
  </si>
  <si>
    <t>Znanstveni suradnik</t>
  </si>
  <si>
    <t>Viši znanstveni suradnik</t>
  </si>
  <si>
    <t>36612267447</t>
  </si>
  <si>
    <t>Rockefellerova 10</t>
  </si>
  <si>
    <t>Centar za istr. i prijenos znanja u bioteh.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</si>
  <si>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</si>
  <si>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</si>
  <si>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</si>
  <si>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</si>
  <si>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</si>
  <si>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</si>
  <si>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</si>
  <si>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</si>
  <si>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Viši asistent</t>
  </si>
  <si>
    <t>Asistent</t>
  </si>
  <si>
    <t>Bez zvanja</t>
  </si>
  <si>
    <t>Viši umjetnički suradnik</t>
  </si>
  <si>
    <t>Biomedicinsko</t>
  </si>
  <si>
    <t>Biotehničko</t>
  </si>
  <si>
    <t>Društveno</t>
  </si>
  <si>
    <t>Humanističko</t>
  </si>
  <si>
    <t>Prirodoslovno</t>
  </si>
  <si>
    <t>Tehničko</t>
  </si>
  <si>
    <t>Umjetničko</t>
  </si>
  <si>
    <t>Interdisciplinarno</t>
  </si>
  <si>
    <t>Potpis čelnika sastavnice</t>
  </si>
  <si>
    <t>Rbr</t>
  </si>
  <si>
    <t>vtp kat</t>
  </si>
  <si>
    <t>Q2</t>
  </si>
  <si>
    <t>Q3</t>
  </si>
  <si>
    <t>Q4/domaći patent</t>
  </si>
  <si>
    <t>Q1/međunarodni patent</t>
  </si>
  <si>
    <t>Rad - međ. Konferencija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</si>
  <si>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</si>
  <si>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</si>
  <si>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</si>
  <si>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</si>
  <si>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</si>
  <si>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</si>
  <si>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</si>
  <si>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</si>
  <si>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</si>
  <si>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Prezime</t>
  </si>
  <si>
    <t>#</t>
  </si>
  <si>
    <t>1.</t>
  </si>
  <si>
    <t>Potpis</t>
  </si>
  <si>
    <t>POTPISOM OVOG OBRASCA POTVRĐUJEM DA SU SVE INFORMACIJE ISTINITE I TOČNO NAVEDENE</t>
  </si>
  <si>
    <t>Voditelj istraživanja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</si>
  <si>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</si>
  <si>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</si>
  <si>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</si>
  <si>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</si>
  <si>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</si>
  <si>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</si>
  <si>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</si>
  <si>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</si>
  <si>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</si>
  <si>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</si>
  <si>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</si>
  <si>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</si>
  <si>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AGR</t>
  </si>
  <si>
    <t>ARH</t>
  </si>
  <si>
    <t>ŠUM</t>
  </si>
  <si>
    <t>VET</t>
  </si>
  <si>
    <t>ADU</t>
  </si>
  <si>
    <t>ALU</t>
  </si>
  <si>
    <t>KBF</t>
  </si>
  <si>
    <t>ERF</t>
  </si>
  <si>
    <t>FBF</t>
  </si>
  <si>
    <t>PBF</t>
  </si>
  <si>
    <t>PMF</t>
  </si>
  <si>
    <t>TTF</t>
  </si>
  <si>
    <t>FER</t>
  </si>
  <si>
    <t>FOI</t>
  </si>
  <si>
    <t>FSB</t>
  </si>
  <si>
    <t>FKIT</t>
  </si>
  <si>
    <t>FFZG</t>
  </si>
  <si>
    <t>GRAD</t>
  </si>
  <si>
    <t>HS</t>
  </si>
  <si>
    <t>KIF</t>
  </si>
  <si>
    <t>MEF</t>
  </si>
  <si>
    <t>SIMET</t>
  </si>
  <si>
    <t>MUZA</t>
  </si>
  <si>
    <t>PF</t>
  </si>
  <si>
    <t>RGNF</t>
  </si>
  <si>
    <t>GEOF</t>
  </si>
  <si>
    <t>GFV</t>
  </si>
  <si>
    <t>GRF</t>
  </si>
  <si>
    <t>EFZG</t>
  </si>
  <si>
    <t>UFZG</t>
  </si>
  <si>
    <t>CIPZB</t>
  </si>
  <si>
    <t>FPolZG</t>
  </si>
  <si>
    <t>FProZ</t>
  </si>
  <si>
    <t>STOM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</si>
  <si>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</si>
  <si>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</si>
  <si>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</si>
  <si>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</si>
  <si>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</si>
  <si>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</si>
  <si>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</si>
  <si>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</si>
  <si>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</si>
  <si>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</si>
  <si>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</si>
  <si>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</si>
  <si>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</si>
  <si>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Naziv istraživanja</t>
  </si>
  <si>
    <t>Vrsta projekta</t>
  </si>
  <si>
    <t>Projekti na kojima sudjeluje voditelj potpore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</si>
  <si>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</si>
  <si>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</si>
  <si>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</si>
  <si>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</si>
  <si>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</si>
  <si>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</si>
  <si>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</si>
  <si>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</si>
  <si>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</si>
  <si>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</si>
  <si>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</si>
  <si>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</si>
  <si>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</si>
  <si>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</si>
  <si>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</si>
  <si>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</si>
  <si>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</si>
  <si>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</si>
  <si>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</si>
  <si>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</si>
  <si>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A.1. PODACI O SASTAVNICI</t>
  </si>
  <si>
    <t>A.2. OPĆI PODACI O POTPORI</t>
  </si>
  <si>
    <t>A.3. POPIS SURADNIKA (ne upisivati voditelja potpore)</t>
  </si>
  <si>
    <t>B.1. PODACI ZA EVALUACIJU VODITELJA (po potrebi raširiti redove)</t>
  </si>
  <si>
    <t>B.2. PODACI ZA EVALUACIJU SURADNIKA  (po potrebi raširiti redove)</t>
  </si>
  <si>
    <t>D. FINANCIJSKI PLAN</t>
  </si>
  <si>
    <t>Rektorat</t>
  </si>
  <si>
    <t>REK</t>
  </si>
  <si>
    <t>MBZN*</t>
  </si>
  <si>
    <t>*MBZN - matični broj znanstvenika</t>
  </si>
  <si>
    <t>Oblik sudjelovanja: voditelj ili suradnik</t>
  </si>
  <si>
    <t>Sastavnica*</t>
  </si>
  <si>
    <t>E.  PODACI O OSTALIM IZVORIMA FINANCIRANJA ISTRAŽIVANJA (samo kompetitivni domaći i međunarodni projekti):</t>
  </si>
  <si>
    <t>*Pogledati Kazalo kratica sastavnica u Uputama za popunjavanje obrasca</t>
  </si>
  <si>
    <t>Trg Republike Hrvatske 12</t>
  </si>
  <si>
    <t>Umjetnički savjetnik</t>
  </si>
  <si>
    <t>Za upute molimo pogledati</t>
  </si>
  <si>
    <t>http://www.muza.unizg.hr/temeljno-financiranje-znanstvenih-i-umjetnickih-projekata/</t>
  </si>
  <si>
    <t>Prijava za kratkoročnu financijsku potporu istraživanju za 2023.</t>
  </si>
  <si>
    <t>Iznos u EUR</t>
  </si>
  <si>
    <t>Radno mjesto</t>
  </si>
  <si>
    <t>Redoviti profesor u trajnom izboru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</si>
</sst>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kn-41A]_-;\-* #,##0.00\ [$kn-41A]_-;_-* &quot;-&quot;??\ [$kn-41A]_-;_-@_-"/>
    <numFmt numFmtId="166" formatCode="_-* #,##0.00\ [$EUR]_-;\-* #,##0.00\ [$EUR]_-;_-* &quot;-&quot;??\ [$EUR]_-;_-@_-" x16r2:formatCode16="_-* #,##0.00\ [$EUR-EU-EU]_-;\-* #,##0.00\ [$EUR-EU-EU]_-;_-* &quot;-&quot;??\ [$EUR-EU-EU]_-;_-@_-"/>
    <numFmt numFmtId="167" formatCode="#,##0.00\ &quot;EUR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5A5A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9" fillId="8" borderId="12" applyNumberFormat="0" applyAlignment="0" applyProtection="0"/>
    <xf numFmtId="0" fontId="10" fillId="0" borderId="0" applyNumberFormat="0" applyFill="0" applyBorder="0" applyAlignment="0" applyProtection="0"/>
  </cellStyleXfs>
  <cellXfs count="129">
    <xf numFmtId="0" fontId="0" fillId="0" borderId="0" xfId="0"/>
    <xf numFmtId="0" fontId="0" fillId="3" borderId="0" xfId="0" applyFill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5" borderId="0" xfId="0" applyFill="1" applyProtection="1">
      <protection hidden="1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6" borderId="0" xfId="0" applyFill="1"/>
    <xf numFmtId="0" fontId="0" fillId="5" borderId="0" xfId="0" applyFill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5" borderId="0" xfId="0" applyFill="1" applyAlignment="1" applyProtection="1">
      <alignment vertical="center" wrapText="1"/>
      <protection hidden="1"/>
    </xf>
    <xf numFmtId="0" fontId="0" fillId="6" borderId="1" xfId="0" applyFill="1" applyBorder="1" applyAlignment="1">
      <alignment horizontal="center" vertical="center" wrapText="1"/>
    </xf>
    <xf numFmtId="4" fontId="0" fillId="6" borderId="1" xfId="0" applyNumberFormat="1" applyFill="1" applyBorder="1" applyAlignment="1">
      <alignment horizontal="center" vertical="center" wrapText="1"/>
    </xf>
    <xf numFmtId="14" fontId="0" fillId="5" borderId="0" xfId="0" applyNumberFormat="1" applyFill="1" applyAlignment="1" applyProtection="1">
      <alignment wrapText="1"/>
      <protection hidden="1"/>
    </xf>
    <xf numFmtId="4" fontId="0" fillId="5" borderId="0" xfId="0" applyNumberFormat="1" applyFill="1" applyAlignment="1" applyProtection="1">
      <alignment horizontal="right" wrapText="1"/>
      <protection hidden="1"/>
    </xf>
    <xf numFmtId="0" fontId="0" fillId="4" borderId="1" xfId="0" applyFill="1" applyBorder="1" applyAlignment="1">
      <alignment horizontal="center" vertical="center" wrapText="1"/>
    </xf>
    <xf numFmtId="49" fontId="0" fillId="0" borderId="0" xfId="0" applyNumberFormat="1"/>
    <xf numFmtId="0" fontId="0" fillId="3" borderId="0" xfId="0" applyFill="1"/>
    <xf numFmtId="0" fontId="0" fillId="6" borderId="0" xfId="0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 wrapText="1"/>
      <protection locked="0"/>
    </xf>
    <xf numFmtId="0" fontId="0" fillId="0" borderId="9" xfId="0" applyBorder="1" applyAlignment="1">
      <alignment vertical="center"/>
    </xf>
    <xf numFmtId="0" fontId="0" fillId="5" borderId="0" xfId="0" applyFill="1" applyAlignment="1" applyProtection="1">
      <alignment horizontal="center" wrapText="1"/>
      <protection hidden="1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2" borderId="6" xfId="0" applyFill="1" applyBorder="1" applyAlignment="1">
      <alignment vertical="center"/>
    </xf>
    <xf numFmtId="0" fontId="0" fillId="0" borderId="1" xfId="0" applyBorder="1" applyProtection="1">
      <protection hidden="1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top" wrapText="1"/>
    </xf>
    <xf numFmtId="0" fontId="0" fillId="3" borderId="11" xfId="0" applyFill="1" applyBorder="1" applyAlignment="1">
      <alignment horizontal="center"/>
    </xf>
    <xf numFmtId="0" fontId="0" fillId="0" borderId="11" xfId="0" applyBorder="1"/>
    <xf numFmtId="0" fontId="0" fillId="0" borderId="5" xfId="0" applyBorder="1"/>
    <xf numFmtId="16" fontId="0" fillId="0" borderId="1" xfId="0" applyNumberFormat="1" applyBorder="1" applyAlignment="1">
      <alignment vertical="top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49" fontId="0" fillId="5" borderId="1" xfId="0" applyNumberFormat="1" applyFill="1" applyBorder="1" applyAlignment="1" applyProtection="1">
      <alignment vertical="center" wrapText="1"/>
      <protection locked="0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49" fontId="0" fillId="2" borderId="0" xfId="0" applyNumberFormat="1" applyFill="1" applyAlignment="1" applyProtection="1">
      <alignment vertical="center" wrapText="1"/>
      <protection locked="0"/>
    </xf>
    <xf numFmtId="0" fontId="0" fillId="2" borderId="9" xfId="0" applyFill="1" applyBorder="1" applyAlignment="1">
      <alignment vertical="center"/>
    </xf>
    <xf numFmtId="0" fontId="0" fillId="5" borderId="0" xfId="0" applyFill="1"/>
    <xf numFmtId="0" fontId="0" fillId="5" borderId="0" xfId="0" applyFill="1" applyAlignment="1">
      <alignment horizontal="left" vertical="center"/>
    </xf>
    <xf numFmtId="49" fontId="0" fillId="5" borderId="0" xfId="0" applyNumberFormat="1" applyFill="1" applyAlignment="1" applyProtection="1">
      <alignment vertical="center"/>
      <protection locked="0"/>
    </xf>
    <xf numFmtId="0" fontId="0" fillId="5" borderId="0" xfId="0" applyFill="1" applyAlignment="1" applyProtection="1">
      <alignment vertical="center"/>
      <protection locked="0"/>
    </xf>
    <xf numFmtId="49" fontId="0" fillId="5" borderId="0" xfId="0" applyNumberFormat="1" applyFill="1" applyAlignment="1" applyProtection="1">
      <alignment vertical="center" wrapText="1"/>
      <protection locked="0"/>
    </xf>
    <xf numFmtId="49" fontId="0" fillId="5" borderId="0" xfId="0" applyNumberFormat="1" applyFill="1" applyAlignment="1" applyProtection="1">
      <alignment horizontal="right" vertical="center"/>
      <protection locked="0"/>
    </xf>
    <xf numFmtId="164" fontId="0" fillId="5" borderId="0" xfId="0" applyNumberFormat="1" applyFill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49" fontId="0" fillId="0" borderId="11" xfId="0" applyNumberForma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 indent="1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0" fillId="2" borderId="1" xfId="0" applyFill="1" applyBorder="1" applyAlignment="1" applyProtection="1">
      <alignment horizontal="center" vertical="center"/>
      <protection hidden="1"/>
    </xf>
    <xf numFmtId="0" fontId="9" fillId="8" borderId="12" xfId="1" applyAlignment="1" applyProtection="1">
      <alignment horizontal="center" vertical="center" wrapText="1"/>
      <protection locked="0"/>
    </xf>
    <xf numFmtId="0" fontId="0" fillId="2" borderId="6" xfId="0" applyFill="1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0" fillId="2" borderId="0" xfId="2" applyFill="1" applyAlignment="1" applyProtection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0" fillId="6" borderId="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5" borderId="0" xfId="0" applyFill="1" applyAlignment="1" applyProtection="1">
      <alignment horizontal="center" wrapText="1"/>
      <protection hidden="1"/>
    </xf>
    <xf numFmtId="0" fontId="0" fillId="5" borderId="0" xfId="0" applyFill="1" applyAlignment="1" applyProtection="1">
      <alignment horizontal="left" wrapText="1"/>
      <protection hidden="1"/>
    </xf>
    <xf numFmtId="14" fontId="0" fillId="5" borderId="0" xfId="0" applyNumberFormat="1" applyFill="1" applyAlignment="1" applyProtection="1">
      <alignment horizontal="right" wrapText="1"/>
      <protection hidden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0" fillId="4" borderId="2" xfId="0" applyNumberFormat="1" applyFill="1" applyBorder="1" applyAlignment="1">
      <alignment horizontal="center" vertical="center"/>
    </xf>
    <xf numFmtId="49" fontId="0" fillId="4" borderId="4" xfId="0" applyNumberForma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166" fontId="4" fillId="4" borderId="1" xfId="0" applyNumberFormat="1" applyFont="1" applyFill="1" applyBorder="1" applyAlignment="1">
      <alignment horizontal="right" vertical="center" wrapText="1"/>
    </xf>
    <xf numFmtId="166" fontId="3" fillId="4" borderId="1" xfId="0" applyNumberFormat="1" applyFont="1" applyFill="1" applyBorder="1" applyAlignment="1">
      <alignment horizontal="right" vertical="center" wrapText="1"/>
    </xf>
    <xf numFmtId="167" fontId="0" fillId="4" borderId="1" xfId="0" applyNumberFormat="1" applyFill="1" applyBorder="1" applyAlignment="1">
      <alignment horizontal="center" vertical="center"/>
    </xf>
  </cellXfs>
  <cellStyles count="3">
    <cellStyle name="Check Cell" xfId="1" builtinId="23"/>
    <cellStyle name="Hyperlink" xfId="2" builtinId="8"/>
    <cellStyle name="Normal" xfId="0" builtinId="0"/>
  </cellStyles>
  <dxfs count="13"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99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97322</xdr:colOff>
      <xdr:row>0</xdr:row>
      <xdr:rowOff>113886</xdr:rowOff>
    </xdr:from>
    <xdr:to>
      <xdr:col>2</xdr:col>
      <xdr:colOff>243924</xdr:colOff>
      <xdr:row>3</xdr:row>
      <xdr:rowOff>180561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322" y="113886"/>
          <a:ext cx="1024559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uza.unizg.hr/temeljno-financiranje-znanstvenih-i-umjetnickih-projekat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M68"/>
  <sheetViews>
    <sheetView showGridLines="0" tabSelected="1" topLeftCell="A4" zoomScale="85" zoomScaleNormal="85" zoomScaleSheetLayoutView="100" zoomScalePageLayoutView="115" workbookViewId="0">
      <selection activeCell="G25" sqref="G25:H25"/>
    </sheetView>
  </sheetViews>
  <sheetFormatPr baseColWidth="10" defaultColWidth="9.1640625" defaultRowHeight="15" x14ac:dyDescent="0.2"/>
  <cols>
    <col min="1" max="1" width="3.5" style="6" customWidth="1"/>
    <col min="2" max="2" width="9" style="6" customWidth="1"/>
    <col min="3" max="3" width="5.6640625" style="6" customWidth="1"/>
    <col min="4" max="4" width="9.5" style="6" customWidth="1"/>
    <col min="5" max="5" width="7.1640625" style="6" customWidth="1"/>
    <col min="6" max="6" width="5.1640625" style="6" customWidth="1"/>
    <col min="7" max="7" width="12.5" style="6" customWidth="1"/>
    <col min="8" max="8" width="6.33203125" style="6" customWidth="1"/>
    <col min="9" max="9" width="12" style="6" bestFit="1" customWidth="1"/>
    <col min="10" max="10" width="7.6640625" style="6" customWidth="1"/>
    <col min="11" max="11" width="10.1640625" style="6" bestFit="1" customWidth="1"/>
    <col min="12" max="12" width="9.1640625" style="6"/>
    <col min="13" max="13" width="8.5" style="6" customWidth="1"/>
    <col min="14" max="16384" width="9.1640625" style="6"/>
  </cols>
  <sheetData>
    <row r="1" spans="1:13" ht="15" customHeight="1" x14ac:dyDescent="0.2">
      <c r="A1" s="7"/>
      <c r="B1" s="7"/>
      <c r="C1" s="72" t="s">
        <v>239</v>
      </c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15" customHeight="1" x14ac:dyDescent="0.2">
      <c r="A2" s="7"/>
      <c r="B2" s="7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15" customHeight="1" x14ac:dyDescent="0.2">
      <c r="A3" s="7"/>
      <c r="B3" s="7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23.25" customHeight="1" x14ac:dyDescent="0.2">
      <c r="A4" s="7"/>
      <c r="B4" s="7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ht="28.25" customHeight="1" x14ac:dyDescent="0.2">
      <c r="A5" s="71" t="s">
        <v>237</v>
      </c>
      <c r="B5" s="7"/>
      <c r="C5" s="32"/>
      <c r="D5" s="70"/>
      <c r="E5" s="92" t="s">
        <v>238</v>
      </c>
      <c r="F5" s="93"/>
      <c r="G5" s="93"/>
      <c r="H5" s="93"/>
      <c r="I5" s="93"/>
      <c r="J5" s="93"/>
      <c r="K5" s="93"/>
      <c r="L5" s="93"/>
      <c r="M5" s="93"/>
    </row>
    <row r="6" spans="1:13" x14ac:dyDescent="0.2">
      <c r="A6" s="9" t="s">
        <v>221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0.75" customHeight="1" x14ac:dyDescent="0.2">
      <c r="A7" s="76" t="s">
        <v>77</v>
      </c>
      <c r="B7" s="77"/>
      <c r="C7" s="77"/>
      <c r="D7" s="77"/>
      <c r="E7" s="95" t="str">
        <f>IF(A7&lt;&gt;"",VLOOKUP(A7,Labels!A2:C36,3),"")</f>
        <v>Trg Republike Hrvatske 12</v>
      </c>
      <c r="F7" s="95"/>
      <c r="G7" s="95"/>
      <c r="H7" s="95">
        <f>IF(A7&lt;&gt;"",VLOOKUP(A7,Labels!A2:D36,4),"")</f>
        <v>10000</v>
      </c>
      <c r="I7" s="95"/>
      <c r="J7" s="95" t="str">
        <f>IF(A7&lt;&gt;"",VLOOKUP(A7,Labels!A2:E36,5),"")</f>
        <v>Zagreb</v>
      </c>
      <c r="K7" s="95"/>
      <c r="L7" s="95">
        <f>IF(A7&lt;&gt;"",VLOOKUP(A7,Labels!A2:B36,2),"")</f>
        <v>18422925218</v>
      </c>
      <c r="M7" s="95"/>
    </row>
    <row r="8" spans="1:13" x14ac:dyDescent="0.2">
      <c r="A8" s="85" t="s">
        <v>80</v>
      </c>
      <c r="B8" s="85"/>
      <c r="C8" s="85"/>
      <c r="D8" s="85"/>
      <c r="E8" s="96" t="s">
        <v>4</v>
      </c>
      <c r="F8" s="96"/>
      <c r="G8" s="96"/>
      <c r="H8" s="87" t="s">
        <v>148</v>
      </c>
      <c r="I8" s="87"/>
      <c r="J8" s="87" t="s">
        <v>149</v>
      </c>
      <c r="K8" s="87"/>
      <c r="L8" s="94" t="s">
        <v>2</v>
      </c>
      <c r="M8" s="94"/>
    </row>
    <row r="9" spans="1:13" x14ac:dyDescent="0.2">
      <c r="A9" s="21" t="s">
        <v>222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ht="6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  <c r="J10" s="54"/>
      <c r="K10" s="54"/>
      <c r="L10" s="54"/>
      <c r="M10" s="54"/>
    </row>
    <row r="11" spans="1:13" ht="15" customHeight="1" x14ac:dyDescent="0.2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</row>
    <row r="12" spans="1:13" x14ac:dyDescent="0.2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</row>
    <row r="13" spans="1:13" x14ac:dyDescent="0.2">
      <c r="A13" s="87" t="s">
        <v>198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</row>
    <row r="14" spans="1:13" ht="8.25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79"/>
      <c r="B15" s="79"/>
      <c r="C15" s="79"/>
      <c r="D15" s="8"/>
      <c r="E15" s="8"/>
      <c r="F15" s="90">
        <f>COUNTA(I19)+COUNTA(I25:I31)</f>
        <v>0</v>
      </c>
      <c r="G15" s="91"/>
      <c r="H15" s="91"/>
      <c r="I15" s="8"/>
      <c r="J15" s="54"/>
      <c r="K15" s="128">
        <f>'D. Financijski plan'!F2</f>
        <v>0</v>
      </c>
      <c r="L15" s="128"/>
      <c r="M15" s="128"/>
    </row>
    <row r="16" spans="1:13" x14ac:dyDescent="0.2">
      <c r="A16" s="85" t="s">
        <v>132</v>
      </c>
      <c r="B16" s="85"/>
      <c r="C16" s="85"/>
      <c r="D16" s="22"/>
      <c r="E16" s="22"/>
      <c r="F16" s="85" t="s">
        <v>146</v>
      </c>
      <c r="G16" s="85"/>
      <c r="H16" s="85"/>
      <c r="I16" s="22"/>
      <c r="J16" s="54"/>
      <c r="K16" s="85" t="s">
        <v>147</v>
      </c>
      <c r="L16" s="85"/>
      <c r="M16" s="85"/>
    </row>
    <row r="17" spans="1:13" x14ac:dyDescent="0.2">
      <c r="A17" s="8"/>
      <c r="B17" s="8"/>
      <c r="C17" s="8"/>
      <c r="D17" s="22"/>
      <c r="E17" s="22"/>
      <c r="F17" s="8"/>
      <c r="G17" s="8"/>
      <c r="H17" s="8"/>
      <c r="I17" s="22"/>
      <c r="J17" s="54"/>
      <c r="K17" s="8"/>
      <c r="L17" s="8"/>
      <c r="M17" s="8"/>
    </row>
    <row r="18" spans="1:13" ht="17.25" customHeight="1" x14ac:dyDescent="0.2">
      <c r="A18" s="22" t="s">
        <v>138</v>
      </c>
      <c r="B18" s="22"/>
      <c r="C18" s="22"/>
      <c r="D18" s="22"/>
      <c r="E18" s="22"/>
      <c r="F18" s="22"/>
      <c r="G18" s="22"/>
      <c r="H18" s="22"/>
      <c r="I18" s="22"/>
      <c r="J18" s="54"/>
      <c r="K18" s="54"/>
      <c r="L18" s="54"/>
      <c r="M18" s="54"/>
    </row>
    <row r="19" spans="1:13" ht="30" customHeight="1" x14ac:dyDescent="0.2">
      <c r="A19" s="88"/>
      <c r="B19" s="89"/>
      <c r="C19" s="76"/>
      <c r="D19" s="77"/>
      <c r="E19" s="77"/>
      <c r="F19" s="76"/>
      <c r="G19" s="77"/>
      <c r="H19" s="78"/>
      <c r="I19" s="36"/>
      <c r="J19" s="53"/>
      <c r="K19" s="86"/>
      <c r="L19" s="86"/>
      <c r="M19" s="86"/>
    </row>
    <row r="20" spans="1:13" x14ac:dyDescent="0.2">
      <c r="A20" s="85" t="s">
        <v>81</v>
      </c>
      <c r="B20" s="85"/>
      <c r="C20" s="85" t="s">
        <v>133</v>
      </c>
      <c r="D20" s="85"/>
      <c r="E20" s="85"/>
      <c r="F20" s="85" t="s">
        <v>241</v>
      </c>
      <c r="G20" s="85"/>
      <c r="H20" s="85"/>
      <c r="I20" s="30" t="s">
        <v>2</v>
      </c>
      <c r="J20" s="33" t="s">
        <v>229</v>
      </c>
      <c r="K20" s="87" t="s">
        <v>139</v>
      </c>
      <c r="L20" s="87"/>
      <c r="M20" s="87"/>
    </row>
    <row r="21" spans="1:13" x14ac:dyDescent="0.2">
      <c r="A21" s="8"/>
      <c r="B21" s="8"/>
      <c r="C21" s="8"/>
      <c r="D21" s="8"/>
      <c r="E21" s="8"/>
      <c r="F21" s="8"/>
      <c r="G21" s="8"/>
      <c r="H21" s="8"/>
      <c r="I21" s="8"/>
      <c r="J21" s="54"/>
      <c r="K21" s="54"/>
      <c r="L21" s="54"/>
      <c r="M21" s="54"/>
    </row>
    <row r="22" spans="1:13" x14ac:dyDescent="0.2">
      <c r="A22" s="22"/>
      <c r="B22" s="22"/>
      <c r="C22" s="22"/>
      <c r="D22" s="22"/>
      <c r="E22" s="22"/>
      <c r="F22" s="22"/>
      <c r="G22" s="22"/>
      <c r="H22" s="22"/>
      <c r="I22" s="22"/>
      <c r="J22" s="54"/>
      <c r="K22" s="54"/>
      <c r="L22" s="54"/>
      <c r="M22" s="54"/>
    </row>
    <row r="23" spans="1:13" x14ac:dyDescent="0.2">
      <c r="A23" s="21" t="s">
        <v>223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1:13" ht="17.25" customHeight="1" thickBot="1" x14ac:dyDescent="0.25">
      <c r="A24" s="34" t="s">
        <v>134</v>
      </c>
      <c r="B24" s="79" t="s">
        <v>81</v>
      </c>
      <c r="C24" s="79"/>
      <c r="D24" s="79" t="s">
        <v>133</v>
      </c>
      <c r="E24" s="79"/>
      <c r="F24" s="79"/>
      <c r="G24" s="79" t="s">
        <v>241</v>
      </c>
      <c r="H24" s="79"/>
      <c r="I24" s="31" t="s">
        <v>2</v>
      </c>
      <c r="J24" s="31" t="s">
        <v>229</v>
      </c>
      <c r="K24" s="55" t="s">
        <v>232</v>
      </c>
      <c r="L24" s="83" t="s">
        <v>136</v>
      </c>
      <c r="M24" s="83"/>
    </row>
    <row r="25" spans="1:13" ht="30" customHeight="1" thickTop="1" thickBot="1" x14ac:dyDescent="0.25">
      <c r="A25" s="66" t="s">
        <v>135</v>
      </c>
      <c r="B25" s="75"/>
      <c r="C25" s="75"/>
      <c r="D25" s="73"/>
      <c r="E25" s="73"/>
      <c r="F25" s="73"/>
      <c r="G25" s="84"/>
      <c r="H25" s="84"/>
      <c r="I25" s="36"/>
      <c r="J25" s="36"/>
      <c r="K25" s="56"/>
      <c r="L25" s="74"/>
      <c r="M25" s="74"/>
    </row>
    <row r="26" spans="1:13" ht="30" customHeight="1" thickTop="1" x14ac:dyDescent="0.2">
      <c r="A26" s="66" t="s">
        <v>140</v>
      </c>
      <c r="B26" s="75"/>
      <c r="C26" s="75"/>
      <c r="D26" s="76"/>
      <c r="E26" s="77"/>
      <c r="F26" s="78"/>
      <c r="G26" s="73"/>
      <c r="H26" s="73"/>
      <c r="I26" s="36"/>
      <c r="J26" s="36"/>
      <c r="K26" s="56"/>
      <c r="L26" s="74"/>
      <c r="M26" s="74"/>
    </row>
    <row r="27" spans="1:13" ht="30" customHeight="1" x14ac:dyDescent="0.2">
      <c r="A27" s="66" t="s">
        <v>141</v>
      </c>
      <c r="B27" s="75"/>
      <c r="C27" s="75"/>
      <c r="D27" s="73"/>
      <c r="E27" s="73"/>
      <c r="F27" s="73"/>
      <c r="G27" s="73"/>
      <c r="H27" s="73"/>
      <c r="I27" s="36"/>
      <c r="J27" s="36"/>
      <c r="K27" s="56"/>
      <c r="L27" s="74"/>
      <c r="M27" s="74"/>
    </row>
    <row r="28" spans="1:13" ht="30" customHeight="1" x14ac:dyDescent="0.2">
      <c r="A28" s="66" t="s">
        <v>142</v>
      </c>
      <c r="B28" s="75"/>
      <c r="C28" s="75"/>
      <c r="D28" s="73"/>
      <c r="E28" s="73"/>
      <c r="F28" s="73"/>
      <c r="G28" s="73"/>
      <c r="H28" s="73"/>
      <c r="I28" s="36"/>
      <c r="J28" s="36"/>
      <c r="K28" s="56"/>
      <c r="L28" s="74"/>
      <c r="M28" s="74"/>
    </row>
    <row r="29" spans="1:13" ht="30" customHeight="1" x14ac:dyDescent="0.2">
      <c r="A29" s="66" t="s">
        <v>143</v>
      </c>
      <c r="B29" s="75"/>
      <c r="C29" s="75"/>
      <c r="D29" s="73"/>
      <c r="E29" s="73"/>
      <c r="F29" s="73"/>
      <c r="G29" s="73"/>
      <c r="H29" s="73"/>
      <c r="I29" s="36"/>
      <c r="J29" s="36"/>
      <c r="K29" s="56"/>
      <c r="L29" s="74"/>
      <c r="M29" s="74"/>
    </row>
    <row r="30" spans="1:13" ht="30" customHeight="1" x14ac:dyDescent="0.2">
      <c r="A30" s="66" t="s">
        <v>144</v>
      </c>
      <c r="B30" s="75"/>
      <c r="C30" s="75"/>
      <c r="D30" s="73"/>
      <c r="E30" s="73"/>
      <c r="F30" s="73"/>
      <c r="G30" s="73"/>
      <c r="H30" s="73"/>
      <c r="I30" s="36"/>
      <c r="J30" s="36"/>
      <c r="K30" s="56"/>
      <c r="L30" s="74"/>
      <c r="M30" s="74"/>
    </row>
    <row r="31" spans="1:13" ht="30" customHeight="1" x14ac:dyDescent="0.2">
      <c r="A31" s="66" t="s">
        <v>145</v>
      </c>
      <c r="B31" s="75"/>
      <c r="C31" s="75"/>
      <c r="D31" s="73"/>
      <c r="E31" s="73"/>
      <c r="F31" s="73"/>
      <c r="G31" s="73"/>
      <c r="H31" s="73"/>
      <c r="I31" s="36"/>
      <c r="J31" s="36"/>
      <c r="K31" s="56"/>
      <c r="L31" s="74"/>
      <c r="M31" s="74"/>
    </row>
    <row r="32" spans="1:13" x14ac:dyDescent="0.2">
      <c r="A32" s="24"/>
      <c r="B32" s="24"/>
      <c r="C32" s="24"/>
      <c r="D32" s="23"/>
      <c r="E32" s="24"/>
      <c r="F32" s="24"/>
      <c r="G32" s="24"/>
      <c r="H32" s="23"/>
      <c r="I32" s="23"/>
      <c r="J32" s="54"/>
      <c r="K32" s="54"/>
      <c r="L32" s="54"/>
      <c r="M32" s="54"/>
    </row>
    <row r="33" spans="1:13" x14ac:dyDescent="0.2">
      <c r="A33" s="24"/>
      <c r="B33" s="24"/>
      <c r="C33" s="24"/>
      <c r="D33" s="23"/>
      <c r="E33" s="24"/>
      <c r="F33" s="24"/>
      <c r="G33" s="24"/>
      <c r="H33" s="23"/>
      <c r="I33" s="23"/>
      <c r="J33" s="54"/>
      <c r="K33" s="54"/>
      <c r="L33" s="54"/>
      <c r="M33" s="54"/>
    </row>
    <row r="34" spans="1:13" x14ac:dyDescent="0.2">
      <c r="A34" s="24" t="s">
        <v>230</v>
      </c>
      <c r="B34" s="24"/>
      <c r="C34" s="24"/>
      <c r="D34" s="23"/>
      <c r="E34" s="24"/>
      <c r="F34" s="24"/>
      <c r="G34" s="24"/>
      <c r="H34" s="23"/>
      <c r="I34" s="23"/>
      <c r="J34" s="54"/>
      <c r="K34" s="54"/>
      <c r="L34" s="54"/>
      <c r="M34" s="54"/>
    </row>
    <row r="35" spans="1:13" x14ac:dyDescent="0.2">
      <c r="A35" s="24" t="s">
        <v>234</v>
      </c>
      <c r="B35" s="24"/>
      <c r="C35" s="24"/>
      <c r="D35" s="23"/>
      <c r="E35" s="24"/>
      <c r="F35" s="24"/>
      <c r="G35" s="24"/>
      <c r="H35" s="23"/>
      <c r="I35" s="23"/>
      <c r="J35" s="54"/>
      <c r="K35" s="54"/>
      <c r="L35" s="54"/>
      <c r="M35" s="54"/>
    </row>
    <row r="36" spans="1:13" ht="15" customHeight="1" x14ac:dyDescent="0.2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</row>
    <row r="37" spans="1:13" ht="15" customHeight="1" x14ac:dyDescent="0.2">
      <c r="A37" s="69" t="s">
        <v>137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</row>
    <row r="38" spans="1:13" ht="15" customHeight="1" x14ac:dyDescent="0.2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</row>
    <row r="39" spans="1:13" x14ac:dyDescent="0.2">
      <c r="A39" s="23"/>
      <c r="B39" s="23"/>
      <c r="C39" s="23"/>
      <c r="D39" s="23"/>
      <c r="E39" s="23"/>
      <c r="F39" s="23"/>
      <c r="G39" s="23"/>
      <c r="H39" s="23"/>
      <c r="I39" s="22"/>
      <c r="J39" s="54"/>
      <c r="K39" s="54"/>
      <c r="L39" s="54"/>
      <c r="M39" s="54"/>
    </row>
    <row r="40" spans="1:13" x14ac:dyDescent="0.2">
      <c r="A40" s="25"/>
      <c r="B40" s="25"/>
      <c r="C40" s="25"/>
      <c r="D40" s="26"/>
      <c r="E40" s="26"/>
      <c r="F40" s="26"/>
      <c r="G40" s="26"/>
      <c r="H40" s="27"/>
      <c r="I40" s="57"/>
      <c r="J40" s="54"/>
      <c r="K40" s="54"/>
      <c r="L40" s="54"/>
      <c r="M40" s="54"/>
    </row>
    <row r="41" spans="1:13" x14ac:dyDescent="0.2">
      <c r="A41" s="28"/>
      <c r="B41" s="28"/>
      <c r="C41" s="28"/>
      <c r="D41" s="28"/>
      <c r="E41" s="24"/>
      <c r="F41" s="24"/>
      <c r="G41" s="23" t="s">
        <v>219</v>
      </c>
      <c r="H41" s="24"/>
      <c r="I41" s="58"/>
      <c r="J41" s="58"/>
      <c r="K41" s="58"/>
      <c r="L41" s="58"/>
      <c r="M41" s="54"/>
    </row>
    <row r="42" spans="1:13" x14ac:dyDescent="0.2">
      <c r="A42" s="80" t="s">
        <v>85</v>
      </c>
      <c r="B42" s="80"/>
      <c r="C42" s="80"/>
      <c r="D42" s="80"/>
      <c r="E42" s="35"/>
      <c r="F42" s="35"/>
      <c r="G42" s="35"/>
      <c r="H42" s="26"/>
      <c r="I42" s="81" t="s">
        <v>116</v>
      </c>
      <c r="J42" s="81"/>
      <c r="K42" s="81"/>
      <c r="L42" s="81"/>
      <c r="M42" s="54"/>
    </row>
    <row r="43" spans="1:13" x14ac:dyDescent="0.2">
      <c r="A43" s="25"/>
      <c r="B43" s="25"/>
      <c r="C43" s="25"/>
      <c r="D43" s="26"/>
      <c r="E43" s="26"/>
      <c r="F43" s="26"/>
      <c r="G43" s="26"/>
      <c r="H43" s="27"/>
      <c r="I43" s="57"/>
      <c r="J43" s="54"/>
      <c r="K43" s="54"/>
      <c r="L43" s="54"/>
      <c r="M43" s="54"/>
    </row>
    <row r="64" ht="10.5" customHeight="1" x14ac:dyDescent="0.2"/>
    <row r="66" ht="10.5" customHeight="1" x14ac:dyDescent="0.2"/>
    <row r="68" ht="10.5" customHeight="1" x14ac:dyDescent="0.2"/>
  </sheetData>
  <sheetProtection selectLockedCells="1"/>
  <dataConsolidate/>
  <customSheetViews>
    <customSheetView guid="{5B15E957-A46D-4F35-874F-E94885D54CFF}" showPageBreaks="1" showGridLines="0">
      <selection activeCell="A11" sqref="A11:D11"/>
    </customSheetView>
    <customSheetView guid="{5DA942F9-93A1-4CC1-8713-7F341398BA4F}" showPageBreaks="1" showGridLines="0" showRowCol="0">
      <selection activeCell="L11" sqref="L11"/>
    </customSheetView>
  </customSheetViews>
  <mergeCells count="63">
    <mergeCell ref="E5:M5"/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  <mergeCell ref="A11:M12"/>
    <mergeCell ref="F15:H15"/>
    <mergeCell ref="F16:H16"/>
    <mergeCell ref="K15:M15"/>
    <mergeCell ref="K16:M16"/>
    <mergeCell ref="A13:M13"/>
    <mergeCell ref="L24:M24"/>
    <mergeCell ref="L25:M25"/>
    <mergeCell ref="G24:H24"/>
    <mergeCell ref="G25:H25"/>
    <mergeCell ref="A15:C15"/>
    <mergeCell ref="A16:C16"/>
    <mergeCell ref="C19:E19"/>
    <mergeCell ref="F19:H19"/>
    <mergeCell ref="K19:M19"/>
    <mergeCell ref="K20:M20"/>
    <mergeCell ref="A20:B20"/>
    <mergeCell ref="C20:E20"/>
    <mergeCell ref="F20:H20"/>
    <mergeCell ref="A19:B19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B31:C31"/>
    <mergeCell ref="C1:M4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25:C25"/>
  </mergeCells>
  <conditionalFormatting sqref="A7 A11 A19 A15:C15 C19 F19 I19:K19 K15:M15">
    <cfRule type="cellIs" dxfId="12" priority="54" operator="equal">
      <formula>""</formula>
    </cfRule>
  </conditionalFormatting>
  <conditionalFormatting sqref="A25:A31">
    <cfRule type="cellIs" dxfId="11" priority="5" operator="equal">
      <formula>""</formula>
    </cfRule>
  </conditionalFormatting>
  <conditionalFormatting sqref="B25:K26">
    <cfRule type="cellIs" dxfId="10" priority="10" operator="equal">
      <formula>""</formula>
    </cfRule>
  </conditionalFormatting>
  <conditionalFormatting sqref="C19:F19 I19:J19">
    <cfRule type="cellIs" dxfId="9" priority="4" operator="equal">
      <formula>""""""</formula>
    </cfRule>
  </conditionalFormatting>
  <conditionalFormatting sqref="F15:H15">
    <cfRule type="cellIs" dxfId="8" priority="3" operator="equal">
      <formula>""</formula>
    </cfRule>
  </conditionalFormatting>
  <dataValidations xWindow="813" yWindow="398" count="10">
    <dataValidation type="textLength" allowBlank="1" showInputMessage="1" showErrorMessage="1" errorTitle="Predugi unos" error="Dozvoljeni broj znakova je 20" sqref="A19 A25:A31" xr:uid="{00000000-0002-0000-0000-000000000000}">
      <formula1>0</formula1>
      <formula2>20</formula2>
    </dataValidation>
    <dataValidation type="textLength" allowBlank="1" showInputMessage="1" showErrorMessage="1" errorTitle="Predugačak unos" error="Dozvoljeni broj znakova je 28" sqref="C19 D25:D31" xr:uid="{00000000-0002-0000-0000-000001000000}">
      <formula1>0</formula1>
      <formula2>28</formula2>
    </dataValidation>
    <dataValidation type="textLength" operator="equal" allowBlank="1" showInputMessage="1" showErrorMessage="1" errorTitle="Pogrešan unos" error="OIB mora imati 11 znakova" sqref="I19 I25:I31" xr:uid="{00000000-0002-0000-0000-000002000000}">
      <formula1>11</formula1>
    </dataValidation>
    <dataValidation allowBlank="1" sqref="B32:I35 B39:D41 A32:A43 H41:I42 B43:I43 E39:I40 E41:G41 J41:L41 B37:M37" xr:uid="{00000000-0002-0000-0000-000003000000}"/>
    <dataValidation type="list" allowBlank="1" showInputMessage="1" showErrorMessage="1" prompt="Odaberite s padajućeg izbornika" sqref="A15:C15" xr:uid="{00000000-0002-0000-0000-000004000000}">
      <formula1>Podrucje</formula1>
    </dataValidation>
    <dataValidation type="list" allowBlank="1" showInputMessage="1" showErrorMessage="1" prompt="Molimo Vas da odaberete sastavnicu s padajućeg izbornika" sqref="A7" xr:uid="{00000000-0002-0000-0000-000005000000}">
      <formula1>fakulteti</formula1>
    </dataValidation>
    <dataValidation type="list" allowBlank="1" showInputMessage="1" showErrorMessage="1" sqref="K25:K31" xr:uid="{00000000-0002-0000-0000-000006000000}">
      <formula1>ACRO</formula1>
    </dataValidation>
    <dataValidation type="list" allowBlank="1" showInputMessage="1" showErrorMessage="1" sqref="F19:H19 G25:G31" xr:uid="{00000000-0002-0000-0000-000007000000}">
      <formula1>zvanja</formula1>
    </dataValidation>
    <dataValidation allowBlank="1" showInputMessage="1" showErrorMessage="1" prompt="Ovaj iznos se automatski izračunava sukladno financijskom planu" sqref="K15:M15" xr:uid="{00000000-0002-0000-0000-000008000000}"/>
    <dataValidation allowBlank="1" showInputMessage="1" showErrorMessage="1" prompt="Broj se automatski izračunava sukladno upisanim suradnicima" sqref="F15:H15" xr:uid="{00000000-0002-0000-0000-000009000000}"/>
  </dataValidations>
  <hyperlinks>
    <hyperlink ref="E5" r:id="rId1" xr:uid="{00000000-0004-0000-0000-000000000000}"/>
  </hyperlinks>
  <pageMargins left="0.70866141732283472" right="0.70866141732283472" top="0.74803149606299213" bottom="1.3779527559055118" header="0.31496062992125984" footer="0.62992125984251968"/>
  <pageSetup paperSize="9" scale="82" orientation="portrait" r:id="rId2"/>
  <rowBreaks count="1" manualBreakCount="1">
    <brk id="43" max="12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xWindow="813" yWindow="398" count="3">
        <x14:dataValidation type="list" allowBlank="1" showInputMessage="1" showErrorMessage="1" promptTitle="Obavijest" prompt="Sveučilište u Zagrebu zadržava pravo naknadnog traženja podataka od sastavnica, voditelja te korisnika potpor, a u svrhu izvještavanja MZOS-a." xr:uid="{00000000-0002-0000-0000-00000A000000}">
          <x14:formula1>
            <xm:f>Labels!$A$2:$A$35</xm:f>
          </x14:formula1>
          <xm:sqref>A7</xm:sqref>
        </x14:dataValidation>
        <x14:dataValidation type="list" operator="equal" allowBlank="1" showInputMessage="1" showErrorMessage="1" xr:uid="{00000000-0002-0000-0000-00000B000000}">
          <x14:formula1>
            <xm:f>Labels!$K$3:$K$28</xm:f>
          </x14:formula1>
          <xm:sqref>H40:I40 H43:I43 K42:L42</xm:sqref>
        </x14:dataValidation>
        <x14:dataValidation type="list" allowBlank="1" showInputMessage="1" showErrorMessage="1" xr:uid="{00000000-0002-0000-0000-00000C000000}">
          <x14:formula1>
            <xm:f>Labels!A2:A34</xm:f>
          </x14:formula1>
          <xm:sqref>A7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2"/>
  <sheetViews>
    <sheetView showGridLines="0" zoomScaleNormal="100" zoomScaleSheetLayoutView="115" zoomScalePageLayoutView="130" workbookViewId="0">
      <selection activeCell="A13" sqref="A13:H22"/>
    </sheetView>
  </sheetViews>
  <sheetFormatPr baseColWidth="10" defaultColWidth="9.1640625" defaultRowHeight="15" x14ac:dyDescent="0.2"/>
  <cols>
    <col min="1" max="8" width="10.6640625" style="59" customWidth="1"/>
    <col min="9" max="16384" width="9.1640625" style="59"/>
  </cols>
  <sheetData>
    <row r="1" spans="1:8" x14ac:dyDescent="0.2">
      <c r="A1" s="98" t="s">
        <v>224</v>
      </c>
      <c r="B1" s="98"/>
      <c r="C1" s="98"/>
      <c r="D1" s="98"/>
      <c r="E1" s="98"/>
      <c r="F1" s="98"/>
      <c r="G1" s="98"/>
      <c r="H1" s="98"/>
    </row>
    <row r="2" spans="1:8" x14ac:dyDescent="0.2">
      <c r="A2" s="73"/>
      <c r="B2" s="73"/>
      <c r="C2" s="73"/>
      <c r="D2" s="73"/>
      <c r="E2" s="73"/>
      <c r="F2" s="73"/>
      <c r="G2" s="73"/>
      <c r="H2" s="73"/>
    </row>
    <row r="3" spans="1:8" x14ac:dyDescent="0.2">
      <c r="A3" s="73"/>
      <c r="B3" s="73"/>
      <c r="C3" s="73"/>
      <c r="D3" s="73"/>
      <c r="E3" s="73"/>
      <c r="F3" s="73"/>
      <c r="G3" s="73"/>
      <c r="H3" s="73"/>
    </row>
    <row r="4" spans="1:8" x14ac:dyDescent="0.2">
      <c r="A4" s="73"/>
      <c r="B4" s="73"/>
      <c r="C4" s="73"/>
      <c r="D4" s="73"/>
      <c r="E4" s="73"/>
      <c r="F4" s="73"/>
      <c r="G4" s="73"/>
      <c r="H4" s="73"/>
    </row>
    <row r="5" spans="1:8" x14ac:dyDescent="0.2">
      <c r="A5" s="73"/>
      <c r="B5" s="73"/>
      <c r="C5" s="73"/>
      <c r="D5" s="73"/>
      <c r="E5" s="73"/>
      <c r="F5" s="73"/>
      <c r="G5" s="73"/>
      <c r="H5" s="73"/>
    </row>
    <row r="6" spans="1:8" ht="39.75" customHeight="1" x14ac:dyDescent="0.2">
      <c r="A6" s="73"/>
      <c r="B6" s="73"/>
      <c r="C6" s="73"/>
      <c r="D6" s="73"/>
      <c r="E6" s="73"/>
      <c r="F6" s="73"/>
      <c r="G6" s="73"/>
      <c r="H6" s="73"/>
    </row>
    <row r="7" spans="1:8" ht="46.5" customHeight="1" x14ac:dyDescent="0.2">
      <c r="A7" s="73"/>
      <c r="B7" s="73"/>
      <c r="C7" s="73"/>
      <c r="D7" s="73"/>
      <c r="E7" s="73"/>
      <c r="F7" s="73"/>
      <c r="G7" s="73"/>
      <c r="H7" s="73"/>
    </row>
    <row r="8" spans="1:8" ht="20.25" customHeight="1" x14ac:dyDescent="0.2">
      <c r="A8" s="73"/>
      <c r="B8" s="73"/>
      <c r="C8" s="73"/>
      <c r="D8" s="73"/>
      <c r="E8" s="73"/>
      <c r="F8" s="73"/>
      <c r="G8" s="73"/>
      <c r="H8" s="73"/>
    </row>
    <row r="9" spans="1:8" x14ac:dyDescent="0.2">
      <c r="A9" s="73"/>
      <c r="B9" s="73"/>
      <c r="C9" s="73"/>
      <c r="D9" s="73"/>
      <c r="E9" s="73"/>
      <c r="F9" s="73"/>
      <c r="G9" s="73"/>
      <c r="H9" s="73"/>
    </row>
    <row r="10" spans="1:8" x14ac:dyDescent="0.2">
      <c r="A10" s="73"/>
      <c r="B10" s="73"/>
      <c r="C10" s="73"/>
      <c r="D10" s="73"/>
      <c r="E10" s="73"/>
      <c r="F10" s="73"/>
      <c r="G10" s="73"/>
      <c r="H10" s="73"/>
    </row>
    <row r="11" spans="1:8" x14ac:dyDescent="0.2">
      <c r="A11" s="73"/>
      <c r="B11" s="73"/>
      <c r="C11" s="73"/>
      <c r="D11" s="73"/>
      <c r="E11" s="73"/>
      <c r="F11" s="73"/>
      <c r="G11" s="73"/>
      <c r="H11" s="73"/>
    </row>
    <row r="12" spans="1:8" x14ac:dyDescent="0.2">
      <c r="A12" s="97" t="s">
        <v>225</v>
      </c>
      <c r="B12" s="97"/>
      <c r="C12" s="97"/>
      <c r="D12" s="97"/>
      <c r="E12" s="97"/>
      <c r="F12" s="97"/>
      <c r="G12" s="97"/>
      <c r="H12" s="97"/>
    </row>
    <row r="13" spans="1:8" x14ac:dyDescent="0.2">
      <c r="A13" s="73"/>
      <c r="B13" s="73"/>
      <c r="C13" s="73"/>
      <c r="D13" s="73"/>
      <c r="E13" s="73"/>
      <c r="F13" s="73"/>
      <c r="G13" s="73"/>
      <c r="H13" s="73"/>
    </row>
    <row r="14" spans="1:8" ht="49.5" customHeight="1" x14ac:dyDescent="0.2">
      <c r="A14" s="73"/>
      <c r="B14" s="73"/>
      <c r="C14" s="73"/>
      <c r="D14" s="73"/>
      <c r="E14" s="73"/>
      <c r="F14" s="73"/>
      <c r="G14" s="73"/>
      <c r="H14" s="73"/>
    </row>
    <row r="15" spans="1:8" x14ac:dyDescent="0.2">
      <c r="A15" s="73"/>
      <c r="B15" s="73"/>
      <c r="C15" s="73"/>
      <c r="D15" s="73"/>
      <c r="E15" s="73"/>
      <c r="F15" s="73"/>
      <c r="G15" s="73"/>
      <c r="H15" s="73"/>
    </row>
    <row r="16" spans="1:8" x14ac:dyDescent="0.2">
      <c r="A16" s="73"/>
      <c r="B16" s="73"/>
      <c r="C16" s="73"/>
      <c r="D16" s="73"/>
      <c r="E16" s="73"/>
      <c r="F16" s="73"/>
      <c r="G16" s="73"/>
      <c r="H16" s="73"/>
    </row>
    <row r="17" spans="1:8" ht="51.75" customHeight="1" x14ac:dyDescent="0.2">
      <c r="A17" s="73"/>
      <c r="B17" s="73"/>
      <c r="C17" s="73"/>
      <c r="D17" s="73"/>
      <c r="E17" s="73"/>
      <c r="F17" s="73"/>
      <c r="G17" s="73"/>
      <c r="H17" s="73"/>
    </row>
    <row r="18" spans="1:8" x14ac:dyDescent="0.2">
      <c r="A18" s="73"/>
      <c r="B18" s="73"/>
      <c r="C18" s="73"/>
      <c r="D18" s="73"/>
      <c r="E18" s="73"/>
      <c r="F18" s="73"/>
      <c r="G18" s="73"/>
      <c r="H18" s="73"/>
    </row>
    <row r="19" spans="1:8" ht="42.75" customHeight="1" x14ac:dyDescent="0.2">
      <c r="A19" s="73"/>
      <c r="B19" s="73"/>
      <c r="C19" s="73"/>
      <c r="D19" s="73"/>
      <c r="E19" s="73"/>
      <c r="F19" s="73"/>
      <c r="G19" s="73"/>
      <c r="H19" s="73"/>
    </row>
    <row r="20" spans="1:8" x14ac:dyDescent="0.2">
      <c r="A20" s="73"/>
      <c r="B20" s="73"/>
      <c r="C20" s="73"/>
      <c r="D20" s="73"/>
      <c r="E20" s="73"/>
      <c r="F20" s="73"/>
      <c r="G20" s="73"/>
      <c r="H20" s="73"/>
    </row>
    <row r="21" spans="1:8" x14ac:dyDescent="0.2">
      <c r="A21" s="73"/>
      <c r="B21" s="73"/>
      <c r="C21" s="73"/>
      <c r="D21" s="73"/>
      <c r="E21" s="73"/>
      <c r="F21" s="73"/>
      <c r="G21" s="73"/>
      <c r="H21" s="73"/>
    </row>
    <row r="22" spans="1:8" x14ac:dyDescent="0.2">
      <c r="A22" s="73"/>
      <c r="B22" s="73"/>
      <c r="C22" s="73"/>
      <c r="D22" s="73"/>
      <c r="E22" s="73"/>
      <c r="F22" s="73"/>
      <c r="G22" s="73"/>
      <c r="H22" s="73"/>
    </row>
  </sheetData>
  <mergeCells count="4">
    <mergeCell ref="A13:H22"/>
    <mergeCell ref="A12:H12"/>
    <mergeCell ref="A2:H11"/>
    <mergeCell ref="A1:H1"/>
  </mergeCells>
  <conditionalFormatting sqref="A2 A13">
    <cfRule type="cellIs" dxfId="7" priority="3" operator="equal">
      <formula>""</formula>
    </cfRule>
  </conditionalFormatting>
  <dataValidations count="1">
    <dataValidation allowBlank="1" showInputMessage="1" showErrorMessage="1" prompt="Za prelazak u novi red unutar ćelije stisnite Alt+Enter" sqref="A2:H11 A13:H22" xr:uid="{00000000-0002-0000-01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5"/>
  <sheetViews>
    <sheetView showGridLines="0" zoomScaleNormal="100" zoomScaleSheetLayoutView="100" workbookViewId="0">
      <selection activeCell="A25" sqref="A25:M30"/>
    </sheetView>
  </sheetViews>
  <sheetFormatPr baseColWidth="10" defaultColWidth="9.1640625" defaultRowHeight="15" x14ac:dyDescent="0.2"/>
  <cols>
    <col min="1" max="1" width="2.83203125" style="59" customWidth="1"/>
    <col min="2" max="13" width="7" style="59" customWidth="1"/>
    <col min="14" max="16384" width="9.1640625" style="59"/>
  </cols>
  <sheetData>
    <row r="1" spans="1:13" x14ac:dyDescent="0.2">
      <c r="A1" s="98" t="s">
        <v>186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 x14ac:dyDescent="0.2">
      <c r="A2" s="98" t="s">
        <v>216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 ht="15" customHeight="1" x14ac:dyDescent="0.2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3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</row>
    <row r="5" spans="1:13" x14ac:dyDescent="0.2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</row>
    <row r="6" spans="1:13" x14ac:dyDescent="0.2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</row>
    <row r="7" spans="1:13" x14ac:dyDescent="0.2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</row>
    <row r="8" spans="1:13" x14ac:dyDescent="0.2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</row>
    <row r="9" spans="1:13" x14ac:dyDescent="0.2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</row>
    <row r="10" spans="1:13" x14ac:dyDescent="0.2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</row>
    <row r="11" spans="1:13" x14ac:dyDescent="0.2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</row>
    <row r="12" spans="1:13" x14ac:dyDescent="0.2">
      <c r="A12" s="98" t="s">
        <v>217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</row>
    <row r="13" spans="1:13" ht="15" customHeight="1" x14ac:dyDescent="0.2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</row>
    <row r="14" spans="1:13" x14ac:dyDescent="0.2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</row>
    <row r="15" spans="1:13" x14ac:dyDescent="0.2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x14ac:dyDescent="0.2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</row>
    <row r="17" spans="1:13" x14ac:dyDescent="0.2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</row>
    <row r="18" spans="1:13" x14ac:dyDescent="0.2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</row>
    <row r="19" spans="1:13" ht="153" customHeight="1" x14ac:dyDescent="0.2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</row>
    <row r="20" spans="1:13" x14ac:dyDescent="0.2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</row>
    <row r="21" spans="1:13" x14ac:dyDescent="0.2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</row>
    <row r="22" spans="1:13" x14ac:dyDescent="0.2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</row>
    <row r="23" spans="1:13" x14ac:dyDescent="0.2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</row>
    <row r="24" spans="1:13" x14ac:dyDescent="0.2">
      <c r="A24" s="98" t="s">
        <v>218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</row>
    <row r="25" spans="1:13" x14ac:dyDescent="0.2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</row>
    <row r="26" spans="1:13" x14ac:dyDescent="0.2">
      <c r="A26" s="100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</row>
    <row r="27" spans="1:13" x14ac:dyDescent="0.2">
      <c r="A27" s="100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</row>
    <row r="28" spans="1:13" x14ac:dyDescent="0.2">
      <c r="A28" s="100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</row>
    <row r="29" spans="1:13" x14ac:dyDescent="0.2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</row>
    <row r="30" spans="1:13" x14ac:dyDescent="0.2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</row>
    <row r="31" spans="1:13" x14ac:dyDescent="0.2">
      <c r="A31" s="99" t="s">
        <v>206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</row>
    <row r="32" spans="1:13" ht="15" customHeight="1" x14ac:dyDescent="0.2">
      <c r="A32" s="37" t="s">
        <v>134</v>
      </c>
      <c r="B32" s="101" t="s">
        <v>191</v>
      </c>
      <c r="C32" s="102"/>
      <c r="D32" s="102"/>
      <c r="E32" s="102"/>
      <c r="F32" s="103"/>
      <c r="G32" s="101" t="s">
        <v>192</v>
      </c>
      <c r="H32" s="102"/>
      <c r="I32" s="102"/>
      <c r="J32" s="102"/>
      <c r="K32" s="102"/>
      <c r="L32" s="102"/>
      <c r="M32" s="103"/>
    </row>
    <row r="33" spans="1:13" ht="16" x14ac:dyDescent="0.2">
      <c r="A33" s="37" t="s">
        <v>135</v>
      </c>
      <c r="B33" s="101"/>
      <c r="C33" s="102"/>
      <c r="D33" s="102"/>
      <c r="E33" s="102"/>
      <c r="F33" s="103"/>
      <c r="G33" s="101"/>
      <c r="H33" s="102"/>
      <c r="I33" s="102"/>
      <c r="J33" s="102"/>
      <c r="K33" s="102"/>
      <c r="L33" s="102"/>
      <c r="M33" s="103"/>
    </row>
    <row r="34" spans="1:13" ht="16" x14ac:dyDescent="0.2">
      <c r="A34" s="37" t="s">
        <v>140</v>
      </c>
      <c r="B34" s="101"/>
      <c r="C34" s="102"/>
      <c r="D34" s="102"/>
      <c r="E34" s="102"/>
      <c r="F34" s="103"/>
      <c r="G34" s="101"/>
      <c r="H34" s="102"/>
      <c r="I34" s="102"/>
      <c r="J34" s="102"/>
      <c r="K34" s="102"/>
      <c r="L34" s="102"/>
      <c r="M34" s="103"/>
    </row>
    <row r="35" spans="1:13" ht="16" x14ac:dyDescent="0.2">
      <c r="A35" s="37" t="s">
        <v>141</v>
      </c>
      <c r="B35" s="101"/>
      <c r="C35" s="102"/>
      <c r="D35" s="102"/>
      <c r="E35" s="102"/>
      <c r="F35" s="103"/>
      <c r="G35" s="101"/>
      <c r="H35" s="102"/>
      <c r="I35" s="102"/>
      <c r="J35" s="102"/>
      <c r="K35" s="102"/>
      <c r="L35" s="102"/>
      <c r="M35" s="103"/>
    </row>
    <row r="36" spans="1:13" ht="16" x14ac:dyDescent="0.2">
      <c r="A36" s="41" t="s">
        <v>142</v>
      </c>
      <c r="B36" s="101"/>
      <c r="C36" s="102"/>
      <c r="D36" s="102"/>
      <c r="E36" s="102"/>
      <c r="F36" s="103"/>
      <c r="G36" s="101"/>
      <c r="H36" s="102"/>
      <c r="I36" s="102"/>
      <c r="J36" s="102"/>
      <c r="K36" s="102"/>
      <c r="L36" s="102"/>
      <c r="M36" s="103"/>
    </row>
    <row r="37" spans="1:13" ht="16" x14ac:dyDescent="0.2">
      <c r="A37" s="37" t="s">
        <v>143</v>
      </c>
      <c r="B37" s="101"/>
      <c r="C37" s="102"/>
      <c r="D37" s="102"/>
      <c r="E37" s="102"/>
      <c r="F37" s="103"/>
      <c r="G37" s="101"/>
      <c r="H37" s="102"/>
      <c r="I37" s="102"/>
      <c r="J37" s="102"/>
      <c r="K37" s="102"/>
      <c r="L37" s="102"/>
      <c r="M37" s="103"/>
    </row>
    <row r="38" spans="1:13" ht="16" x14ac:dyDescent="0.2">
      <c r="A38" s="37" t="s">
        <v>144</v>
      </c>
      <c r="B38" s="101"/>
      <c r="C38" s="102"/>
      <c r="D38" s="102"/>
      <c r="E38" s="102"/>
      <c r="F38" s="103"/>
      <c r="G38" s="101"/>
      <c r="H38" s="102"/>
      <c r="I38" s="102"/>
      <c r="J38" s="102"/>
      <c r="K38" s="102"/>
      <c r="L38" s="102"/>
      <c r="M38" s="103"/>
    </row>
    <row r="39" spans="1:13" ht="16" x14ac:dyDescent="0.2">
      <c r="A39" s="37" t="s">
        <v>145</v>
      </c>
      <c r="B39" s="101"/>
      <c r="C39" s="102"/>
      <c r="D39" s="102"/>
      <c r="E39" s="102"/>
      <c r="F39" s="103"/>
      <c r="G39" s="101"/>
      <c r="H39" s="102"/>
      <c r="I39" s="102"/>
      <c r="J39" s="102"/>
      <c r="K39" s="102"/>
      <c r="L39" s="102"/>
      <c r="M39" s="103"/>
    </row>
    <row r="40" spans="1:13" ht="16" x14ac:dyDescent="0.2">
      <c r="A40" s="37" t="s">
        <v>193</v>
      </c>
      <c r="B40" s="101"/>
      <c r="C40" s="102"/>
      <c r="D40" s="102"/>
      <c r="E40" s="102"/>
      <c r="F40" s="103"/>
      <c r="G40" s="101"/>
      <c r="H40" s="102"/>
      <c r="I40" s="102"/>
      <c r="J40" s="102"/>
      <c r="K40" s="102"/>
      <c r="L40" s="102"/>
      <c r="M40" s="103"/>
    </row>
    <row r="41" spans="1:13" ht="16" x14ac:dyDescent="0.2">
      <c r="A41" s="37" t="s">
        <v>194</v>
      </c>
      <c r="B41" s="101"/>
      <c r="C41" s="102"/>
      <c r="D41" s="102"/>
      <c r="E41" s="102"/>
      <c r="F41" s="103"/>
      <c r="G41" s="101"/>
      <c r="H41" s="102"/>
      <c r="I41" s="102"/>
      <c r="J41" s="102"/>
      <c r="K41" s="102"/>
      <c r="L41" s="102"/>
      <c r="M41" s="103"/>
    </row>
    <row r="42" spans="1:13" x14ac:dyDescent="0.2">
      <c r="A42" s="60"/>
      <c r="B42" s="60"/>
      <c r="C42" s="60"/>
      <c r="D42" s="60"/>
      <c r="E42" s="60"/>
      <c r="F42" s="60"/>
      <c r="G42" s="60"/>
      <c r="H42" s="60"/>
      <c r="I42" s="60"/>
      <c r="J42" s="6"/>
      <c r="K42" s="6"/>
      <c r="L42" s="6"/>
      <c r="M42" s="6"/>
    </row>
    <row r="43" spans="1:13" x14ac:dyDescent="0.2">
      <c r="A43" s="61"/>
      <c r="B43" s="61"/>
      <c r="C43" s="61"/>
      <c r="D43" s="62"/>
      <c r="E43" s="62"/>
      <c r="F43" s="62"/>
      <c r="G43" s="62"/>
      <c r="H43" s="63"/>
      <c r="I43" s="63"/>
      <c r="J43" s="6"/>
      <c r="K43" s="6"/>
      <c r="L43" s="6"/>
      <c r="M43" s="6"/>
    </row>
    <row r="44" spans="1:13" x14ac:dyDescent="0.2">
      <c r="A44" s="61"/>
      <c r="B44" s="61"/>
      <c r="C44" s="61"/>
      <c r="D44" s="62"/>
      <c r="E44" s="62"/>
      <c r="F44" s="62"/>
      <c r="G44" s="62"/>
      <c r="H44" s="63"/>
      <c r="I44" s="63"/>
      <c r="J44" s="6"/>
      <c r="K44" s="6"/>
      <c r="L44" s="6"/>
      <c r="M44" s="6"/>
    </row>
    <row r="45" spans="1:13" x14ac:dyDescent="0.2">
      <c r="A45" s="64"/>
      <c r="B45" s="64"/>
      <c r="C45" s="64"/>
      <c r="D45" s="64"/>
      <c r="E45" s="64"/>
      <c r="F45" s="64"/>
      <c r="G45" s="64"/>
      <c r="H45" s="65"/>
      <c r="I45" s="65"/>
      <c r="J45" s="6"/>
      <c r="K45" s="6"/>
      <c r="L45" s="6"/>
      <c r="M45" s="6"/>
    </row>
  </sheetData>
  <mergeCells count="28">
    <mergeCell ref="B35:F35"/>
    <mergeCell ref="G35:M35"/>
    <mergeCell ref="B36:F36"/>
    <mergeCell ref="G36:M36"/>
    <mergeCell ref="B41:F41"/>
    <mergeCell ref="G41:M41"/>
    <mergeCell ref="B37:F37"/>
    <mergeCell ref="G37:M37"/>
    <mergeCell ref="B38:F38"/>
    <mergeCell ref="G38:M38"/>
    <mergeCell ref="B39:F39"/>
    <mergeCell ref="G39:M39"/>
    <mergeCell ref="B40:F40"/>
    <mergeCell ref="G40:M40"/>
    <mergeCell ref="B32:F32"/>
    <mergeCell ref="G32:M32"/>
    <mergeCell ref="B33:F33"/>
    <mergeCell ref="G33:M33"/>
    <mergeCell ref="B34:F34"/>
    <mergeCell ref="G34:M34"/>
    <mergeCell ref="A1:M1"/>
    <mergeCell ref="A12:M12"/>
    <mergeCell ref="A24:M24"/>
    <mergeCell ref="A31:M31"/>
    <mergeCell ref="A2:M2"/>
    <mergeCell ref="A25:M30"/>
    <mergeCell ref="A13:M23"/>
    <mergeCell ref="A3:M11"/>
  </mergeCells>
  <conditionalFormatting sqref="A3">
    <cfRule type="cellIs" dxfId="6" priority="5" operator="equal">
      <formula>""</formula>
    </cfRule>
  </conditionalFormatting>
  <conditionalFormatting sqref="A13">
    <cfRule type="cellIs" dxfId="5" priority="3" operator="equal">
      <formula>""</formula>
    </cfRule>
  </conditionalFormatting>
  <conditionalFormatting sqref="A25">
    <cfRule type="cellIs" dxfId="4" priority="1" operator="equal">
      <formula>""</formula>
    </cfRule>
  </conditionalFormatting>
  <dataValidations count="3">
    <dataValidation allowBlank="1" sqref="H45:I45 A42:I44 A45" xr:uid="{00000000-0002-0000-0200-000000000000}"/>
    <dataValidation allowBlank="1" showInputMessage="1" showErrorMessage="1" prompt="Za prelazak u novi red unutar ćelije stisnite Alt+Enter." sqref="A3:M11" xr:uid="{00000000-0002-0000-0200-000001000000}"/>
    <dataValidation allowBlank="1" showInputMessage="1" showErrorMessage="1" prompt="Za prelazak u novi red unutar ćelije stisnite Alt+Enter_x000a_" sqref="A13:M23 A25:M30" xr:uid="{00000000-0002-0000-0200-000002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F50"/>
  <sheetViews>
    <sheetView showGridLines="0" zoomScaleNormal="100" zoomScaleSheetLayoutView="130" workbookViewId="0">
      <selection activeCell="I17" sqref="I17"/>
    </sheetView>
  </sheetViews>
  <sheetFormatPr baseColWidth="10" defaultColWidth="9.1640625" defaultRowHeight="15" x14ac:dyDescent="0.2"/>
  <cols>
    <col min="1" max="1" width="9.33203125" style="29" customWidth="1"/>
    <col min="2" max="2" width="11.83203125" style="29" customWidth="1"/>
    <col min="3" max="3" width="22.5" style="10" customWidth="1"/>
    <col min="4" max="4" width="14.33203125" style="16" customWidth="1"/>
    <col min="5" max="5" width="15.1640625" style="16" customWidth="1"/>
    <col min="6" max="6" width="13.6640625" style="17" customWidth="1"/>
    <col min="7" max="16384" width="9.1640625" style="10"/>
  </cols>
  <sheetData>
    <row r="1" spans="1:6" ht="15" customHeight="1" x14ac:dyDescent="0.2">
      <c r="A1" s="110" t="s">
        <v>226</v>
      </c>
      <c r="B1" s="111"/>
      <c r="C1" s="111"/>
      <c r="D1" s="111"/>
      <c r="E1" s="111"/>
      <c r="F1" s="112"/>
    </row>
    <row r="2" spans="1:6" ht="17.25" customHeight="1" x14ac:dyDescent="0.2">
      <c r="A2" s="113" t="s">
        <v>190</v>
      </c>
      <c r="B2" s="113"/>
      <c r="C2" s="113"/>
      <c r="D2" s="114" t="s">
        <v>84</v>
      </c>
      <c r="E2" s="114"/>
      <c r="F2" s="126">
        <f>SUM(F8:F46)</f>
        <v>0</v>
      </c>
    </row>
    <row r="3" spans="1:6" ht="17.25" customHeight="1" x14ac:dyDescent="0.2">
      <c r="A3" s="113"/>
      <c r="B3" s="113"/>
      <c r="C3" s="113"/>
      <c r="D3" s="115" t="s">
        <v>79</v>
      </c>
      <c r="E3" s="116"/>
      <c r="F3" s="127">
        <f>SUMIF(B$8:B$46,D3,F$8:F$46)</f>
        <v>0</v>
      </c>
    </row>
    <row r="4" spans="1:6" ht="17.25" customHeight="1" x14ac:dyDescent="0.2">
      <c r="A4" s="113"/>
      <c r="B4" s="113"/>
      <c r="C4" s="113"/>
      <c r="D4" s="115" t="s">
        <v>187</v>
      </c>
      <c r="E4" s="116"/>
      <c r="F4" s="127">
        <f>SUMIF(B$8:B$46,D4,F$8:F$46)</f>
        <v>0</v>
      </c>
    </row>
    <row r="5" spans="1:6" ht="17.25" customHeight="1" x14ac:dyDescent="0.2">
      <c r="A5" s="113"/>
      <c r="B5" s="113"/>
      <c r="C5" s="113"/>
      <c r="D5" s="115" t="s">
        <v>188</v>
      </c>
      <c r="E5" s="116"/>
      <c r="F5" s="127">
        <f>SUMIF(B$8:B$46,D5,F$8:F$46)</f>
        <v>0</v>
      </c>
    </row>
    <row r="6" spans="1:6" ht="17.25" customHeight="1" x14ac:dyDescent="0.2">
      <c r="A6" s="113"/>
      <c r="B6" s="113"/>
      <c r="C6" s="113"/>
      <c r="D6" s="115" t="s">
        <v>189</v>
      </c>
      <c r="E6" s="116"/>
      <c r="F6" s="127">
        <f>SUMIF(B$8:B$46,D6,F$8:F$46)</f>
        <v>0</v>
      </c>
    </row>
    <row r="7" spans="1:6" ht="32" x14ac:dyDescent="0.2">
      <c r="A7" s="14" t="s">
        <v>0</v>
      </c>
      <c r="B7" s="14" t="s">
        <v>1</v>
      </c>
      <c r="C7" s="107" t="s">
        <v>220</v>
      </c>
      <c r="D7" s="108"/>
      <c r="E7" s="109"/>
      <c r="F7" s="15" t="s">
        <v>240</v>
      </c>
    </row>
    <row r="8" spans="1:6" s="13" customFormat="1" ht="16" x14ac:dyDescent="0.2">
      <c r="A8" s="18">
        <f>IF(B8&lt;&gt;"",1,"")</f>
        <v>1</v>
      </c>
      <c r="B8" s="11" t="s">
        <v>187</v>
      </c>
      <c r="C8" s="76"/>
      <c r="D8" s="77"/>
      <c r="E8" s="78"/>
      <c r="F8" s="12"/>
    </row>
    <row r="9" spans="1:6" s="13" customFormat="1" ht="16" x14ac:dyDescent="0.2">
      <c r="A9" s="18" t="str">
        <f t="shared" ref="A9:A46" si="0">IF(B9&lt;&gt;"",A8+1,"")</f>
        <v/>
      </c>
      <c r="B9" s="11"/>
      <c r="C9" s="76"/>
      <c r="D9" s="77"/>
      <c r="E9" s="78"/>
      <c r="F9" s="12"/>
    </row>
    <row r="10" spans="1:6" s="13" customFormat="1" ht="16" x14ac:dyDescent="0.2">
      <c r="A10" s="18" t="str">
        <f t="shared" si="0"/>
        <v/>
      </c>
      <c r="B10" s="11"/>
      <c r="C10" s="76"/>
      <c r="D10" s="77"/>
      <c r="E10" s="78"/>
      <c r="F10" s="12"/>
    </row>
    <row r="11" spans="1:6" s="13" customFormat="1" ht="16" x14ac:dyDescent="0.2">
      <c r="A11" s="18" t="str">
        <f t="shared" si="0"/>
        <v/>
      </c>
      <c r="B11" s="11"/>
      <c r="C11" s="76"/>
      <c r="D11" s="77"/>
      <c r="E11" s="78"/>
      <c r="F11" s="12"/>
    </row>
    <row r="12" spans="1:6" s="13" customFormat="1" ht="16" x14ac:dyDescent="0.2">
      <c r="A12" s="18" t="str">
        <f t="shared" si="0"/>
        <v/>
      </c>
      <c r="B12" s="11"/>
      <c r="C12" s="76"/>
      <c r="D12" s="77"/>
      <c r="E12" s="78"/>
      <c r="F12" s="12"/>
    </row>
    <row r="13" spans="1:6" s="13" customFormat="1" ht="16" x14ac:dyDescent="0.2">
      <c r="A13" s="18" t="str">
        <f t="shared" si="0"/>
        <v/>
      </c>
      <c r="B13" s="11"/>
      <c r="C13" s="76"/>
      <c r="D13" s="77"/>
      <c r="E13" s="78"/>
      <c r="F13" s="12"/>
    </row>
    <row r="14" spans="1:6" s="13" customFormat="1" ht="16" x14ac:dyDescent="0.2">
      <c r="A14" s="18" t="str">
        <f t="shared" si="0"/>
        <v/>
      </c>
      <c r="B14" s="11"/>
      <c r="C14" s="76"/>
      <c r="D14" s="77"/>
      <c r="E14" s="78"/>
      <c r="F14" s="12"/>
    </row>
    <row r="15" spans="1:6" s="13" customFormat="1" ht="16" x14ac:dyDescent="0.2">
      <c r="A15" s="18" t="str">
        <f t="shared" si="0"/>
        <v/>
      </c>
      <c r="B15" s="11"/>
      <c r="C15" s="76"/>
      <c r="D15" s="77"/>
      <c r="E15" s="78"/>
      <c r="F15" s="12"/>
    </row>
    <row r="16" spans="1:6" s="13" customFormat="1" ht="16" x14ac:dyDescent="0.2">
      <c r="A16" s="18" t="str">
        <f t="shared" si="0"/>
        <v/>
      </c>
      <c r="B16" s="11"/>
      <c r="C16" s="76"/>
      <c r="D16" s="77"/>
      <c r="E16" s="78"/>
      <c r="F16" s="12"/>
    </row>
    <row r="17" spans="1:6" s="13" customFormat="1" ht="16" x14ac:dyDescent="0.2">
      <c r="A17" s="18" t="str">
        <f t="shared" si="0"/>
        <v/>
      </c>
      <c r="B17" s="11"/>
      <c r="C17" s="76"/>
      <c r="D17" s="77"/>
      <c r="E17" s="78"/>
      <c r="F17" s="12"/>
    </row>
    <row r="18" spans="1:6" s="13" customFormat="1" ht="16" x14ac:dyDescent="0.2">
      <c r="A18" s="18" t="str">
        <f t="shared" si="0"/>
        <v/>
      </c>
      <c r="B18" s="11"/>
      <c r="C18" s="76"/>
      <c r="D18" s="77"/>
      <c r="E18" s="78"/>
      <c r="F18" s="12"/>
    </row>
    <row r="19" spans="1:6" s="13" customFormat="1" ht="16" x14ac:dyDescent="0.2">
      <c r="A19" s="18" t="str">
        <f t="shared" si="0"/>
        <v/>
      </c>
      <c r="B19" s="11"/>
      <c r="C19" s="76"/>
      <c r="D19" s="77"/>
      <c r="E19" s="78"/>
      <c r="F19" s="12"/>
    </row>
    <row r="20" spans="1:6" s="13" customFormat="1" ht="16" x14ac:dyDescent="0.2">
      <c r="A20" s="18" t="str">
        <f t="shared" si="0"/>
        <v/>
      </c>
      <c r="B20" s="11"/>
      <c r="C20" s="76"/>
      <c r="D20" s="77"/>
      <c r="E20" s="78"/>
      <c r="F20" s="12"/>
    </row>
    <row r="21" spans="1:6" s="13" customFormat="1" ht="16" x14ac:dyDescent="0.2">
      <c r="A21" s="18" t="str">
        <f t="shared" si="0"/>
        <v/>
      </c>
      <c r="B21" s="11"/>
      <c r="C21" s="76"/>
      <c r="D21" s="77"/>
      <c r="E21" s="78"/>
      <c r="F21" s="12"/>
    </row>
    <row r="22" spans="1:6" s="13" customFormat="1" ht="16" x14ac:dyDescent="0.2">
      <c r="A22" s="18" t="str">
        <f t="shared" si="0"/>
        <v/>
      </c>
      <c r="B22" s="11"/>
      <c r="C22" s="76"/>
      <c r="D22" s="77"/>
      <c r="E22" s="78"/>
      <c r="F22" s="12"/>
    </row>
    <row r="23" spans="1:6" s="13" customFormat="1" ht="16" x14ac:dyDescent="0.2">
      <c r="A23" s="18" t="str">
        <f t="shared" si="0"/>
        <v/>
      </c>
      <c r="B23" s="11"/>
      <c r="C23" s="76"/>
      <c r="D23" s="77"/>
      <c r="E23" s="78"/>
      <c r="F23" s="12"/>
    </row>
    <row r="24" spans="1:6" s="13" customFormat="1" ht="16" x14ac:dyDescent="0.2">
      <c r="A24" s="18" t="str">
        <f t="shared" si="0"/>
        <v/>
      </c>
      <c r="B24" s="11"/>
      <c r="C24" s="76"/>
      <c r="D24" s="77"/>
      <c r="E24" s="78"/>
      <c r="F24" s="12"/>
    </row>
    <row r="25" spans="1:6" s="13" customFormat="1" ht="16" x14ac:dyDescent="0.2">
      <c r="A25" s="18" t="str">
        <f t="shared" si="0"/>
        <v/>
      </c>
      <c r="B25" s="11"/>
      <c r="C25" s="76"/>
      <c r="D25" s="77"/>
      <c r="E25" s="78"/>
      <c r="F25" s="12"/>
    </row>
    <row r="26" spans="1:6" s="13" customFormat="1" ht="16" x14ac:dyDescent="0.2">
      <c r="A26" s="18" t="str">
        <f t="shared" si="0"/>
        <v/>
      </c>
      <c r="B26" s="11"/>
      <c r="C26" s="76"/>
      <c r="D26" s="77"/>
      <c r="E26" s="78"/>
      <c r="F26" s="12"/>
    </row>
    <row r="27" spans="1:6" s="13" customFormat="1" ht="16" x14ac:dyDescent="0.2">
      <c r="A27" s="18" t="str">
        <f t="shared" si="0"/>
        <v/>
      </c>
      <c r="B27" s="11"/>
      <c r="C27" s="76"/>
      <c r="D27" s="77"/>
      <c r="E27" s="78"/>
      <c r="F27" s="12"/>
    </row>
    <row r="28" spans="1:6" s="13" customFormat="1" ht="16" x14ac:dyDescent="0.2">
      <c r="A28" s="18" t="str">
        <f t="shared" si="0"/>
        <v/>
      </c>
      <c r="B28" s="11"/>
      <c r="C28" s="76"/>
      <c r="D28" s="77"/>
      <c r="E28" s="78"/>
      <c r="F28" s="12"/>
    </row>
    <row r="29" spans="1:6" s="13" customFormat="1" ht="16" x14ac:dyDescent="0.2">
      <c r="A29" s="18" t="str">
        <f t="shared" si="0"/>
        <v/>
      </c>
      <c r="B29" s="11"/>
      <c r="C29" s="76"/>
      <c r="D29" s="77"/>
      <c r="E29" s="78"/>
      <c r="F29" s="12"/>
    </row>
    <row r="30" spans="1:6" s="13" customFormat="1" ht="16" x14ac:dyDescent="0.2">
      <c r="A30" s="18" t="str">
        <f t="shared" si="0"/>
        <v/>
      </c>
      <c r="B30" s="11"/>
      <c r="C30" s="76"/>
      <c r="D30" s="77"/>
      <c r="E30" s="78"/>
      <c r="F30" s="12"/>
    </row>
    <row r="31" spans="1:6" s="13" customFormat="1" ht="16" x14ac:dyDescent="0.2">
      <c r="A31" s="18" t="str">
        <f t="shared" si="0"/>
        <v/>
      </c>
      <c r="B31" s="11"/>
      <c r="C31" s="76"/>
      <c r="D31" s="77"/>
      <c r="E31" s="78"/>
      <c r="F31" s="12"/>
    </row>
    <row r="32" spans="1:6" s="13" customFormat="1" ht="16" x14ac:dyDescent="0.2">
      <c r="A32" s="18" t="str">
        <f t="shared" si="0"/>
        <v/>
      </c>
      <c r="B32" s="11"/>
      <c r="C32" s="76"/>
      <c r="D32" s="77"/>
      <c r="E32" s="78"/>
      <c r="F32" s="12"/>
    </row>
    <row r="33" spans="1:6" s="13" customFormat="1" ht="16" x14ac:dyDescent="0.2">
      <c r="A33" s="18" t="str">
        <f t="shared" si="0"/>
        <v/>
      </c>
      <c r="B33" s="11"/>
      <c r="C33" s="76"/>
      <c r="D33" s="77"/>
      <c r="E33" s="78"/>
      <c r="F33" s="12"/>
    </row>
    <row r="34" spans="1:6" s="13" customFormat="1" ht="16" x14ac:dyDescent="0.2">
      <c r="A34" s="18" t="str">
        <f t="shared" si="0"/>
        <v/>
      </c>
      <c r="B34" s="11"/>
      <c r="C34" s="76"/>
      <c r="D34" s="77"/>
      <c r="E34" s="78"/>
      <c r="F34" s="12"/>
    </row>
    <row r="35" spans="1:6" s="13" customFormat="1" ht="16" x14ac:dyDescent="0.2">
      <c r="A35" s="18" t="str">
        <f t="shared" si="0"/>
        <v/>
      </c>
      <c r="B35" s="11"/>
      <c r="C35" s="76"/>
      <c r="D35" s="77"/>
      <c r="E35" s="78"/>
      <c r="F35" s="12"/>
    </row>
    <row r="36" spans="1:6" s="13" customFormat="1" ht="16" x14ac:dyDescent="0.2">
      <c r="A36" s="18" t="str">
        <f t="shared" si="0"/>
        <v/>
      </c>
      <c r="B36" s="11"/>
      <c r="C36" s="76"/>
      <c r="D36" s="77"/>
      <c r="E36" s="78"/>
      <c r="F36" s="12"/>
    </row>
    <row r="37" spans="1:6" s="13" customFormat="1" ht="16" x14ac:dyDescent="0.2">
      <c r="A37" s="18" t="str">
        <f t="shared" si="0"/>
        <v/>
      </c>
      <c r="B37" s="11"/>
      <c r="C37" s="76"/>
      <c r="D37" s="77"/>
      <c r="E37" s="78"/>
      <c r="F37" s="12"/>
    </row>
    <row r="38" spans="1:6" s="13" customFormat="1" ht="16" x14ac:dyDescent="0.2">
      <c r="A38" s="18" t="str">
        <f t="shared" si="0"/>
        <v/>
      </c>
      <c r="B38" s="11"/>
      <c r="C38" s="76"/>
      <c r="D38" s="77"/>
      <c r="E38" s="78"/>
      <c r="F38" s="12"/>
    </row>
    <row r="39" spans="1:6" s="13" customFormat="1" ht="16" x14ac:dyDescent="0.2">
      <c r="A39" s="18" t="str">
        <f t="shared" si="0"/>
        <v/>
      </c>
      <c r="B39" s="11"/>
      <c r="C39" s="76"/>
      <c r="D39" s="77"/>
      <c r="E39" s="78"/>
      <c r="F39" s="12"/>
    </row>
    <row r="40" spans="1:6" s="13" customFormat="1" ht="16" x14ac:dyDescent="0.2">
      <c r="A40" s="18" t="str">
        <f t="shared" si="0"/>
        <v/>
      </c>
      <c r="B40" s="11"/>
      <c r="C40" s="76"/>
      <c r="D40" s="77"/>
      <c r="E40" s="78"/>
      <c r="F40" s="12"/>
    </row>
    <row r="41" spans="1:6" s="13" customFormat="1" ht="16" x14ac:dyDescent="0.2">
      <c r="A41" s="18" t="str">
        <f t="shared" si="0"/>
        <v/>
      </c>
      <c r="B41" s="11"/>
      <c r="C41" s="76"/>
      <c r="D41" s="77"/>
      <c r="E41" s="78"/>
      <c r="F41" s="12"/>
    </row>
    <row r="42" spans="1:6" s="13" customFormat="1" ht="16" x14ac:dyDescent="0.2">
      <c r="A42" s="18" t="str">
        <f t="shared" si="0"/>
        <v/>
      </c>
      <c r="B42" s="11"/>
      <c r="C42" s="76"/>
      <c r="D42" s="77"/>
      <c r="E42" s="78"/>
      <c r="F42" s="12"/>
    </row>
    <row r="43" spans="1:6" s="13" customFormat="1" ht="16" x14ac:dyDescent="0.2">
      <c r="A43" s="18" t="str">
        <f t="shared" si="0"/>
        <v/>
      </c>
      <c r="B43" s="11"/>
      <c r="C43" s="76"/>
      <c r="D43" s="77"/>
      <c r="E43" s="78"/>
      <c r="F43" s="12"/>
    </row>
    <row r="44" spans="1:6" s="13" customFormat="1" ht="16" x14ac:dyDescent="0.2">
      <c r="A44" s="18" t="str">
        <f t="shared" si="0"/>
        <v/>
      </c>
      <c r="B44" s="11"/>
      <c r="C44" s="76"/>
      <c r="D44" s="77"/>
      <c r="E44" s="78"/>
      <c r="F44" s="12"/>
    </row>
    <row r="45" spans="1:6" s="13" customFormat="1" ht="16" x14ac:dyDescent="0.2">
      <c r="A45" s="18" t="str">
        <f t="shared" si="0"/>
        <v/>
      </c>
      <c r="B45" s="11"/>
      <c r="C45" s="76"/>
      <c r="D45" s="77"/>
      <c r="E45" s="78"/>
      <c r="F45" s="12"/>
    </row>
    <row r="46" spans="1:6" s="13" customFormat="1" ht="16" x14ac:dyDescent="0.2">
      <c r="A46" s="18" t="str">
        <f t="shared" si="0"/>
        <v/>
      </c>
      <c r="B46" s="11"/>
      <c r="C46" s="76"/>
      <c r="D46" s="77"/>
      <c r="E46" s="78"/>
      <c r="F46" s="12"/>
    </row>
    <row r="48" spans="1:6" x14ac:dyDescent="0.2">
      <c r="A48" s="105"/>
      <c r="B48" s="105"/>
      <c r="E48" s="106"/>
      <c r="F48" s="106"/>
    </row>
    <row r="50" spans="3:4" x14ac:dyDescent="0.2">
      <c r="C50" s="104"/>
      <c r="D50" s="104"/>
    </row>
  </sheetData>
  <sheetProtection selectLockedCells="1"/>
  <dataConsolidate/>
  <mergeCells count="50"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  <mergeCell ref="C17:E17"/>
    <mergeCell ref="C18:E18"/>
    <mergeCell ref="C7:E7"/>
    <mergeCell ref="C8:E8"/>
    <mergeCell ref="C9:E9"/>
    <mergeCell ref="C10:E10"/>
    <mergeCell ref="C11:E11"/>
    <mergeCell ref="C12:E12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50:D50"/>
    <mergeCell ref="C43:E43"/>
    <mergeCell ref="C44:E44"/>
    <mergeCell ref="C45:E45"/>
    <mergeCell ref="C46:E46"/>
  </mergeCells>
  <conditionalFormatting sqref="B8:B46">
    <cfRule type="expression" dxfId="3" priority="2">
      <formula>AND(F8&lt;&gt;"",B8="")</formula>
    </cfRule>
  </conditionalFormatting>
  <conditionalFormatting sqref="C8:C46">
    <cfRule type="expression" dxfId="2" priority="1">
      <formula>AND(F8&lt;&gt;"",C8="")</formula>
    </cfRule>
  </conditionalFormatting>
  <dataValidations count="7">
    <dataValidation type="list" allowBlank="1" showInputMessage="1" showErrorMessage="1" sqref="B8:B46" xr:uid="{00000000-0002-0000-0300-000000000000}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 xr:uid="{00000000-0002-0000-0300-000001000000}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 xr:uid="{00000000-0002-0000-0300-000002000000}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 xr:uid="{00000000-0002-0000-0300-000003000000}">
      <formula1>41579</formula1>
      <formula2>41820</formula2>
    </dataValidation>
    <dataValidation type="decimal" allowBlank="1" showInputMessage="1" showErrorMessage="1" errorTitle="Nedozvoljeni unos" error="Unesite iznos u kunama" sqref="F49:F1048576 F2:F6 F8:F47" xr:uid="{00000000-0002-0000-0300-000004000000}">
      <formula1>0</formula1>
      <formula2>1000000</formula2>
    </dataValidation>
    <dataValidation allowBlank="1" showErrorMessage="1" sqref="C8:E46" xr:uid="{00000000-0002-0000-0300-000005000000}"/>
    <dataValidation type="decimal" allowBlank="1" showInputMessage="1" errorTitle="Nedozvoljeni unos" error="Unesite iznos u kunama" sqref="F7" xr:uid="{00000000-0002-0000-0300-000006000000}">
      <formula1>0</formula1>
      <formula2>1000000</formula2>
    </dataValidation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9"/>
  <sheetViews>
    <sheetView showGridLines="0" zoomScaleNormal="100" zoomScaleSheetLayoutView="115" workbookViewId="0">
      <selection activeCell="L19" sqref="L19"/>
    </sheetView>
  </sheetViews>
  <sheetFormatPr baseColWidth="10" defaultColWidth="9.1640625" defaultRowHeight="15" x14ac:dyDescent="0.2"/>
  <cols>
    <col min="1" max="1" width="9.1640625" style="59"/>
    <col min="2" max="2" width="13.5" style="59" customWidth="1"/>
    <col min="3" max="3" width="12" style="59" customWidth="1"/>
    <col min="4" max="5" width="0" style="59" hidden="1" customWidth="1"/>
    <col min="6" max="7" width="9.1640625" style="59" hidden="1" customWidth="1"/>
    <col min="8" max="8" width="34.6640625" style="59" customWidth="1"/>
    <col min="9" max="9" width="15.33203125" style="59" customWidth="1"/>
    <col min="10" max="10" width="18.1640625" style="59" customWidth="1"/>
    <col min="11" max="16384" width="9.1640625" style="59"/>
  </cols>
  <sheetData>
    <row r="1" spans="1:10" ht="28.5" customHeight="1" x14ac:dyDescent="0.2">
      <c r="A1" s="122" t="s">
        <v>233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x14ac:dyDescent="0.2">
      <c r="A2" s="124" t="s">
        <v>200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0" ht="60" x14ac:dyDescent="0.2">
      <c r="A3" s="42" t="s">
        <v>117</v>
      </c>
      <c r="B3" s="43" t="s">
        <v>199</v>
      </c>
      <c r="C3" s="44" t="s">
        <v>231</v>
      </c>
      <c r="D3" s="45"/>
      <c r="E3" s="45"/>
      <c r="F3" s="45"/>
      <c r="G3" s="45"/>
      <c r="H3" s="44" t="s">
        <v>207</v>
      </c>
      <c r="I3" s="44" t="s">
        <v>209</v>
      </c>
      <c r="J3" s="44" t="s">
        <v>208</v>
      </c>
    </row>
    <row r="4" spans="1:10" x14ac:dyDescent="0.2">
      <c r="A4" s="47">
        <v>1</v>
      </c>
      <c r="B4" s="50"/>
      <c r="C4" s="48"/>
      <c r="D4" s="46"/>
      <c r="E4" s="46"/>
      <c r="F4" s="46"/>
      <c r="G4" s="46"/>
      <c r="H4" s="48"/>
      <c r="I4" s="47"/>
      <c r="J4" s="47"/>
    </row>
    <row r="5" spans="1:10" x14ac:dyDescent="0.2">
      <c r="A5" s="47">
        <v>2</v>
      </c>
      <c r="B5" s="50"/>
      <c r="C5" s="48"/>
      <c r="D5" s="46"/>
      <c r="E5" s="46"/>
      <c r="F5" s="46"/>
      <c r="G5" s="46"/>
      <c r="H5" s="48"/>
      <c r="I5" s="49"/>
      <c r="J5" s="47"/>
    </row>
    <row r="6" spans="1:10" x14ac:dyDescent="0.2">
      <c r="A6" s="47">
        <v>3</v>
      </c>
      <c r="B6" s="50"/>
      <c r="C6" s="48"/>
      <c r="D6" s="46"/>
      <c r="E6" s="46"/>
      <c r="F6" s="46"/>
      <c r="G6" s="46"/>
      <c r="H6" s="48"/>
      <c r="I6" s="49"/>
      <c r="J6" s="47"/>
    </row>
    <row r="7" spans="1:10" x14ac:dyDescent="0.2">
      <c r="A7" s="47">
        <v>4</v>
      </c>
      <c r="B7" s="50"/>
      <c r="C7" s="48"/>
      <c r="D7" s="46"/>
      <c r="E7" s="46"/>
      <c r="F7" s="46"/>
      <c r="G7" s="46"/>
      <c r="H7" s="48"/>
      <c r="I7" s="49"/>
      <c r="J7" s="47"/>
    </row>
    <row r="8" spans="1:10" ht="15" customHeight="1" x14ac:dyDescent="0.2">
      <c r="A8" s="118" t="s">
        <v>205</v>
      </c>
      <c r="B8" s="119"/>
      <c r="C8" s="119"/>
      <c r="D8" s="119"/>
      <c r="E8" s="119"/>
      <c r="F8" s="119"/>
      <c r="G8" s="119"/>
      <c r="H8" s="119"/>
      <c r="I8" s="119"/>
      <c r="J8" s="119"/>
    </row>
    <row r="9" spans="1:10" ht="60" x14ac:dyDescent="0.2">
      <c r="A9" s="44" t="s">
        <v>117</v>
      </c>
      <c r="B9" s="43" t="s">
        <v>199</v>
      </c>
      <c r="C9" s="44" t="s">
        <v>231</v>
      </c>
      <c r="D9" s="46"/>
      <c r="E9" s="46"/>
      <c r="F9" s="46"/>
      <c r="G9" s="46"/>
      <c r="H9" s="44" t="s">
        <v>207</v>
      </c>
      <c r="I9" s="44" t="s">
        <v>209</v>
      </c>
      <c r="J9" s="44" t="s">
        <v>208</v>
      </c>
    </row>
    <row r="10" spans="1:10" x14ac:dyDescent="0.2">
      <c r="A10" s="47">
        <v>1</v>
      </c>
      <c r="B10" s="50"/>
      <c r="C10" s="48"/>
      <c r="D10" s="46"/>
      <c r="E10" s="46"/>
      <c r="F10" s="46"/>
      <c r="G10" s="46"/>
      <c r="H10" s="48"/>
      <c r="I10" s="47"/>
      <c r="J10" s="47"/>
    </row>
    <row r="11" spans="1:10" x14ac:dyDescent="0.2">
      <c r="A11" s="47">
        <v>2</v>
      </c>
      <c r="B11" s="50"/>
      <c r="C11" s="48"/>
      <c r="D11" s="46"/>
      <c r="E11" s="46"/>
      <c r="F11" s="46"/>
      <c r="G11" s="46"/>
      <c r="H11" s="48"/>
      <c r="I11" s="47"/>
      <c r="J11" s="47"/>
    </row>
    <row r="12" spans="1:10" x14ac:dyDescent="0.2">
      <c r="A12" s="47">
        <v>3</v>
      </c>
      <c r="B12" s="50"/>
      <c r="C12" s="48"/>
      <c r="D12" s="46"/>
      <c r="E12" s="46"/>
      <c r="F12" s="46"/>
      <c r="G12" s="46"/>
      <c r="H12" s="48"/>
      <c r="I12" s="47"/>
      <c r="J12" s="47"/>
    </row>
    <row r="13" spans="1:10" x14ac:dyDescent="0.2">
      <c r="A13" s="47">
        <v>4</v>
      </c>
      <c r="B13" s="50"/>
      <c r="C13" s="48"/>
      <c r="D13" s="46"/>
      <c r="E13" s="46"/>
      <c r="F13" s="46"/>
      <c r="G13" s="46"/>
      <c r="H13" s="48"/>
      <c r="I13" s="47"/>
      <c r="J13" s="47"/>
    </row>
    <row r="14" spans="1:10" ht="15" customHeight="1" x14ac:dyDescent="0.2">
      <c r="A14" s="120" t="s">
        <v>210</v>
      </c>
      <c r="B14" s="121"/>
      <c r="C14" s="121"/>
      <c r="D14" s="121"/>
      <c r="E14" s="121"/>
      <c r="F14" s="121"/>
      <c r="G14" s="121"/>
      <c r="H14" s="121"/>
      <c r="I14" s="121"/>
      <c r="J14" s="121"/>
    </row>
    <row r="15" spans="1:10" ht="60" x14ac:dyDescent="0.2">
      <c r="A15" s="44" t="s">
        <v>117</v>
      </c>
      <c r="B15" s="43" t="s">
        <v>199</v>
      </c>
      <c r="C15" s="44" t="s">
        <v>231</v>
      </c>
      <c r="D15" s="46"/>
      <c r="E15" s="46"/>
      <c r="F15" s="46"/>
      <c r="G15" s="46"/>
      <c r="H15" s="44" t="s">
        <v>207</v>
      </c>
      <c r="I15" s="44" t="s">
        <v>209</v>
      </c>
      <c r="J15" s="44" t="s">
        <v>208</v>
      </c>
    </row>
    <row r="16" spans="1:10" x14ac:dyDescent="0.2">
      <c r="A16" s="47">
        <v>1</v>
      </c>
      <c r="B16" s="50"/>
      <c r="C16" s="48"/>
      <c r="D16" s="46"/>
      <c r="E16" s="46"/>
      <c r="F16" s="46"/>
      <c r="G16" s="46">
        <f>IF('A. Opći podaci'!I27="",1,2)</f>
        <v>1</v>
      </c>
      <c r="H16" s="48"/>
      <c r="I16" s="47"/>
      <c r="J16" s="47"/>
    </row>
    <row r="17" spans="1:10" x14ac:dyDescent="0.2">
      <c r="A17" s="47">
        <v>2</v>
      </c>
      <c r="B17" s="50"/>
      <c r="C17" s="48"/>
      <c r="D17" s="46"/>
      <c r="E17" s="46"/>
      <c r="F17" s="46"/>
      <c r="G17" s="46"/>
      <c r="H17" s="48"/>
      <c r="I17" s="47"/>
      <c r="J17" s="47"/>
    </row>
    <row r="18" spans="1:10" x14ac:dyDescent="0.2">
      <c r="A18" s="47">
        <v>3</v>
      </c>
      <c r="B18" s="50"/>
      <c r="C18" s="48"/>
      <c r="D18" s="46"/>
      <c r="E18" s="46"/>
      <c r="F18" s="46"/>
      <c r="G18" s="46"/>
      <c r="H18" s="48"/>
      <c r="I18" s="47"/>
      <c r="J18" s="47"/>
    </row>
    <row r="19" spans="1:10" x14ac:dyDescent="0.2">
      <c r="A19" s="47">
        <v>4</v>
      </c>
      <c r="B19" s="50"/>
      <c r="C19" s="48"/>
      <c r="D19" s="46"/>
      <c r="E19" s="46"/>
      <c r="F19" s="46"/>
      <c r="G19" s="46"/>
      <c r="H19" s="48"/>
      <c r="I19" s="47"/>
      <c r="J19" s="47"/>
    </row>
    <row r="20" spans="1:10" ht="15" customHeight="1" x14ac:dyDescent="0.2">
      <c r="A20" s="120" t="s">
        <v>211</v>
      </c>
      <c r="B20" s="121"/>
      <c r="C20" s="121"/>
      <c r="D20" s="121"/>
      <c r="E20" s="121"/>
      <c r="F20" s="121"/>
      <c r="G20" s="121"/>
      <c r="H20" s="121"/>
      <c r="I20" s="121"/>
      <c r="J20" s="121"/>
    </row>
    <row r="21" spans="1:10" ht="60" x14ac:dyDescent="0.2">
      <c r="A21" s="44" t="s">
        <v>117</v>
      </c>
      <c r="B21" s="43" t="s">
        <v>199</v>
      </c>
      <c r="C21" s="44" t="s">
        <v>231</v>
      </c>
      <c r="D21" s="46"/>
      <c r="E21" s="46"/>
      <c r="F21" s="46"/>
      <c r="G21" s="46"/>
      <c r="H21" s="44" t="s">
        <v>207</v>
      </c>
      <c r="I21" s="44" t="s">
        <v>209</v>
      </c>
      <c r="J21" s="44" t="s">
        <v>208</v>
      </c>
    </row>
    <row r="22" spans="1:10" x14ac:dyDescent="0.2">
      <c r="A22" s="47">
        <v>1</v>
      </c>
      <c r="B22" s="50"/>
      <c r="C22" s="48"/>
      <c r="D22" s="46"/>
      <c r="E22" s="46"/>
      <c r="F22" s="46"/>
      <c r="G22" s="46">
        <f>IF('A. Opći podaci'!I27="",1,2)</f>
        <v>1</v>
      </c>
      <c r="H22" s="48"/>
      <c r="I22" s="47"/>
      <c r="J22" s="47"/>
    </row>
    <row r="23" spans="1:10" x14ac:dyDescent="0.2">
      <c r="A23" s="47">
        <v>2</v>
      </c>
      <c r="B23" s="50"/>
      <c r="C23" s="48"/>
      <c r="D23" s="46"/>
      <c r="E23" s="46"/>
      <c r="F23" s="46"/>
      <c r="G23" s="46"/>
      <c r="H23" s="48"/>
      <c r="I23" s="47"/>
      <c r="J23" s="47"/>
    </row>
    <row r="24" spans="1:10" x14ac:dyDescent="0.2">
      <c r="A24" s="47">
        <v>3</v>
      </c>
      <c r="B24" s="50"/>
      <c r="C24" s="48"/>
      <c r="D24" s="46"/>
      <c r="E24" s="46"/>
      <c r="F24" s="46"/>
      <c r="G24" s="46"/>
      <c r="H24" s="48"/>
      <c r="I24" s="47"/>
      <c r="J24" s="47"/>
    </row>
    <row r="25" spans="1:10" x14ac:dyDescent="0.2">
      <c r="A25" s="47">
        <v>4</v>
      </c>
      <c r="B25" s="50"/>
      <c r="C25" s="48"/>
      <c r="D25" s="46"/>
      <c r="E25" s="46"/>
      <c r="F25" s="46"/>
      <c r="G25" s="46"/>
      <c r="H25" s="48"/>
      <c r="I25" s="47"/>
      <c r="J25" s="47"/>
    </row>
    <row r="26" spans="1:10" ht="15" customHeight="1" x14ac:dyDescent="0.2">
      <c r="A26" s="117" t="s">
        <v>212</v>
      </c>
      <c r="B26" s="117"/>
      <c r="C26" s="117"/>
      <c r="D26" s="117"/>
      <c r="E26" s="117"/>
      <c r="F26" s="117"/>
      <c r="G26" s="117"/>
      <c r="H26" s="117"/>
      <c r="I26" s="117"/>
      <c r="J26" s="117"/>
    </row>
    <row r="27" spans="1:10" ht="60" x14ac:dyDescent="0.2">
      <c r="A27" s="51" t="s">
        <v>117</v>
      </c>
      <c r="B27" s="52" t="s">
        <v>199</v>
      </c>
      <c r="C27" s="51" t="s">
        <v>231</v>
      </c>
      <c r="D27" s="46"/>
      <c r="E27" s="46"/>
      <c r="F27" s="46"/>
      <c r="G27" s="46"/>
      <c r="H27" s="51" t="s">
        <v>207</v>
      </c>
      <c r="I27" s="51" t="s">
        <v>209</v>
      </c>
      <c r="J27" s="51" t="s">
        <v>208</v>
      </c>
    </row>
    <row r="28" spans="1:10" x14ac:dyDescent="0.2">
      <c r="A28" s="47">
        <v>1</v>
      </c>
      <c r="B28" s="50"/>
      <c r="C28" s="48"/>
      <c r="D28" s="46"/>
      <c r="E28" s="46"/>
      <c r="F28" s="46"/>
      <c r="G28" s="46">
        <f>IF('A. Opći podaci'!I27="",1,2)</f>
        <v>1</v>
      </c>
      <c r="H28" s="48"/>
      <c r="I28" s="47"/>
      <c r="J28" s="47"/>
    </row>
    <row r="29" spans="1:10" x14ac:dyDescent="0.2">
      <c r="A29" s="47">
        <v>2</v>
      </c>
      <c r="B29" s="50"/>
      <c r="C29" s="48"/>
      <c r="D29" s="46"/>
      <c r="E29" s="46"/>
      <c r="F29" s="46"/>
      <c r="G29" s="46"/>
      <c r="H29" s="48"/>
      <c r="I29" s="47"/>
      <c r="J29" s="47"/>
    </row>
    <row r="30" spans="1:10" x14ac:dyDescent="0.2">
      <c r="A30" s="47">
        <v>3</v>
      </c>
      <c r="B30" s="50"/>
      <c r="C30" s="48"/>
      <c r="D30" s="46"/>
      <c r="E30" s="46"/>
      <c r="F30" s="46"/>
      <c r="G30" s="46"/>
      <c r="H30" s="48"/>
      <c r="I30" s="47"/>
      <c r="J30" s="47"/>
    </row>
    <row r="31" spans="1:10" x14ac:dyDescent="0.2">
      <c r="A31" s="47">
        <v>4</v>
      </c>
      <c r="B31" s="50"/>
      <c r="C31" s="48"/>
      <c r="D31" s="46"/>
      <c r="E31" s="46"/>
      <c r="F31" s="46"/>
      <c r="G31" s="46"/>
      <c r="H31" s="48"/>
      <c r="I31" s="47"/>
      <c r="J31" s="47"/>
    </row>
    <row r="32" spans="1:10" ht="15" customHeight="1" x14ac:dyDescent="0.2">
      <c r="A32" s="117" t="s">
        <v>213</v>
      </c>
      <c r="B32" s="117"/>
      <c r="C32" s="117"/>
      <c r="D32" s="117"/>
      <c r="E32" s="117"/>
      <c r="F32" s="117"/>
      <c r="G32" s="117"/>
      <c r="H32" s="117"/>
      <c r="I32" s="117"/>
      <c r="J32" s="117"/>
    </row>
    <row r="33" spans="1:10" ht="60" x14ac:dyDescent="0.2">
      <c r="A33" s="51" t="s">
        <v>117</v>
      </c>
      <c r="B33" s="52" t="s">
        <v>199</v>
      </c>
      <c r="C33" s="51" t="s">
        <v>231</v>
      </c>
      <c r="D33" s="46"/>
      <c r="E33" s="46"/>
      <c r="F33" s="46"/>
      <c r="G33" s="46"/>
      <c r="H33" s="51" t="s">
        <v>207</v>
      </c>
      <c r="I33" s="51" t="s">
        <v>209</v>
      </c>
      <c r="J33" s="51" t="s">
        <v>208</v>
      </c>
    </row>
    <row r="34" spans="1:10" x14ac:dyDescent="0.2">
      <c r="A34" s="47">
        <v>1</v>
      </c>
      <c r="B34" s="50"/>
      <c r="C34" s="48"/>
      <c r="D34" s="46"/>
      <c r="E34" s="46"/>
      <c r="F34" s="46"/>
      <c r="G34" s="46">
        <f>IF('A. Opći podaci'!I27="",1,2)</f>
        <v>1</v>
      </c>
      <c r="H34" s="48"/>
      <c r="I34" s="47"/>
      <c r="J34" s="47"/>
    </row>
    <row r="35" spans="1:10" x14ac:dyDescent="0.2">
      <c r="A35" s="47">
        <v>2</v>
      </c>
      <c r="B35" s="50"/>
      <c r="C35" s="48"/>
      <c r="D35" s="46"/>
      <c r="E35" s="46"/>
      <c r="F35" s="46"/>
      <c r="G35" s="46"/>
      <c r="H35" s="48"/>
      <c r="I35" s="47"/>
      <c r="J35" s="47"/>
    </row>
    <row r="36" spans="1:10" x14ac:dyDescent="0.2">
      <c r="A36" s="47">
        <v>3</v>
      </c>
      <c r="B36" s="50"/>
      <c r="C36" s="48"/>
      <c r="D36" s="46"/>
      <c r="E36" s="46"/>
      <c r="F36" s="46"/>
      <c r="G36" s="46"/>
      <c r="H36" s="48"/>
      <c r="I36" s="47"/>
      <c r="J36" s="47"/>
    </row>
    <row r="37" spans="1:10" x14ac:dyDescent="0.2">
      <c r="A37" s="47">
        <v>4</v>
      </c>
      <c r="B37" s="50"/>
      <c r="C37" s="48"/>
      <c r="D37" s="46"/>
      <c r="E37" s="46"/>
      <c r="F37" s="46"/>
      <c r="G37" s="46"/>
      <c r="H37" s="48"/>
      <c r="I37" s="47"/>
      <c r="J37" s="47"/>
    </row>
    <row r="38" spans="1:10" ht="15" customHeight="1" x14ac:dyDescent="0.2">
      <c r="A38" s="117" t="s">
        <v>214</v>
      </c>
      <c r="B38" s="117"/>
      <c r="C38" s="117"/>
      <c r="D38" s="117"/>
      <c r="E38" s="117"/>
      <c r="F38" s="117"/>
      <c r="G38" s="117"/>
      <c r="H38" s="117"/>
      <c r="I38" s="117"/>
      <c r="J38" s="117"/>
    </row>
    <row r="39" spans="1:10" ht="60" x14ac:dyDescent="0.2">
      <c r="A39" s="51" t="s">
        <v>117</v>
      </c>
      <c r="B39" s="52" t="s">
        <v>199</v>
      </c>
      <c r="C39" s="51" t="s">
        <v>231</v>
      </c>
      <c r="D39" s="46"/>
      <c r="E39" s="46"/>
      <c r="F39" s="46"/>
      <c r="G39" s="46"/>
      <c r="H39" s="51" t="s">
        <v>207</v>
      </c>
      <c r="I39" s="51" t="s">
        <v>209</v>
      </c>
      <c r="J39" s="51" t="s">
        <v>208</v>
      </c>
    </row>
    <row r="40" spans="1:10" x14ac:dyDescent="0.2">
      <c r="A40" s="47">
        <v>1</v>
      </c>
      <c r="B40" s="50"/>
      <c r="C40" s="48"/>
      <c r="D40" s="46"/>
      <c r="E40" s="46"/>
      <c r="F40" s="46"/>
      <c r="G40" s="46">
        <f>IF('A. Opći podaci'!I27="",1,2)</f>
        <v>1</v>
      </c>
      <c r="H40" s="48"/>
      <c r="I40" s="47"/>
      <c r="J40" s="47"/>
    </row>
    <row r="41" spans="1:10" x14ac:dyDescent="0.2">
      <c r="A41" s="47">
        <v>2</v>
      </c>
      <c r="B41" s="50"/>
      <c r="C41" s="48"/>
      <c r="D41" s="46"/>
      <c r="E41" s="46"/>
      <c r="F41" s="46"/>
      <c r="G41" s="46"/>
      <c r="H41" s="48"/>
      <c r="I41" s="47"/>
      <c r="J41" s="47"/>
    </row>
    <row r="42" spans="1:10" x14ac:dyDescent="0.2">
      <c r="A42" s="47">
        <v>3</v>
      </c>
      <c r="B42" s="50"/>
      <c r="C42" s="48"/>
      <c r="D42" s="46"/>
      <c r="E42" s="46"/>
      <c r="F42" s="46"/>
      <c r="G42" s="46"/>
      <c r="H42" s="48"/>
      <c r="I42" s="47"/>
      <c r="J42" s="47"/>
    </row>
    <row r="43" spans="1:10" x14ac:dyDescent="0.2">
      <c r="A43" s="47">
        <v>4</v>
      </c>
      <c r="B43" s="50"/>
      <c r="C43" s="48"/>
      <c r="D43" s="46"/>
      <c r="E43" s="46"/>
      <c r="F43" s="46"/>
      <c r="G43" s="46"/>
      <c r="H43" s="48"/>
      <c r="I43" s="47"/>
      <c r="J43" s="47"/>
    </row>
    <row r="44" spans="1:10" ht="15" customHeight="1" x14ac:dyDescent="0.2">
      <c r="A44" s="117" t="s">
        <v>215</v>
      </c>
      <c r="B44" s="117"/>
      <c r="C44" s="117"/>
      <c r="D44" s="117"/>
      <c r="E44" s="117"/>
      <c r="F44" s="117"/>
      <c r="G44" s="117"/>
      <c r="H44" s="117"/>
      <c r="I44" s="117"/>
      <c r="J44" s="117"/>
    </row>
    <row r="45" spans="1:10" ht="60" x14ac:dyDescent="0.2">
      <c r="A45" s="51" t="s">
        <v>117</v>
      </c>
      <c r="B45" s="52" t="s">
        <v>199</v>
      </c>
      <c r="C45" s="51" t="s">
        <v>231</v>
      </c>
      <c r="D45" s="46"/>
      <c r="E45" s="46"/>
      <c r="F45" s="46"/>
      <c r="G45" s="46"/>
      <c r="H45" s="51" t="s">
        <v>207</v>
      </c>
      <c r="I45" s="51" t="s">
        <v>209</v>
      </c>
      <c r="J45" s="51" t="s">
        <v>208</v>
      </c>
    </row>
    <row r="46" spans="1:10" x14ac:dyDescent="0.2">
      <c r="A46" s="47">
        <v>1</v>
      </c>
      <c r="B46" s="50"/>
      <c r="C46" s="48"/>
      <c r="D46" s="46"/>
      <c r="E46" s="46"/>
      <c r="F46" s="46"/>
      <c r="G46" s="46">
        <f>IF('A. Opći podaci'!I27="",1,2)</f>
        <v>1</v>
      </c>
      <c r="H46" s="48"/>
      <c r="I46" s="47"/>
      <c r="J46" s="47"/>
    </row>
    <row r="47" spans="1:10" x14ac:dyDescent="0.2">
      <c r="A47" s="47">
        <v>2</v>
      </c>
      <c r="B47" s="50"/>
      <c r="C47" s="48"/>
      <c r="D47" s="46"/>
      <c r="E47" s="46"/>
      <c r="F47" s="46"/>
      <c r="G47" s="46"/>
      <c r="H47" s="48"/>
      <c r="I47" s="47"/>
      <c r="J47" s="47"/>
    </row>
    <row r="48" spans="1:10" x14ac:dyDescent="0.2">
      <c r="A48" s="47">
        <v>3</v>
      </c>
      <c r="B48" s="50"/>
      <c r="C48" s="48"/>
      <c r="D48" s="46"/>
      <c r="E48" s="46"/>
      <c r="F48" s="46"/>
      <c r="G48" s="46"/>
      <c r="H48" s="48"/>
      <c r="I48" s="47"/>
      <c r="J48" s="47"/>
    </row>
    <row r="49" spans="1:10" x14ac:dyDescent="0.2">
      <c r="A49" s="47">
        <v>4</v>
      </c>
      <c r="B49" s="50"/>
      <c r="C49" s="48"/>
      <c r="D49" s="46"/>
      <c r="E49" s="46"/>
      <c r="F49" s="46"/>
      <c r="G49" s="46"/>
      <c r="H49" s="48"/>
      <c r="I49" s="47"/>
      <c r="J49" s="47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A20:C20">
    <cfRule type="cellIs" dxfId="1" priority="17" operator="equal">
      <formula>""</formula>
    </cfRule>
  </conditionalFormatting>
  <conditionalFormatting sqref="C4:C7 C10:C13 C16:C19 C22:C25 C28:C31 C34:C37 C40:C43 C46:C49">
    <cfRule type="cellIs" dxfId="0" priority="25" operator="equal">
      <formula>""</formula>
    </cfRule>
  </conditionalFormatting>
  <dataValidations count="1">
    <dataValidation type="list" allowBlank="1" showInputMessage="1" showErrorMessage="1" sqref="C46:C49 C40:C43 C28:C31 C16:C19 C4:C7 C10:C13 C22:C25 C34:C37" xr:uid="{00000000-0002-0000-0400-000000000000}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X36"/>
  <sheetViews>
    <sheetView workbookViewId="0">
      <selection activeCell="I32" sqref="I32"/>
    </sheetView>
  </sheetViews>
  <sheetFormatPr baseColWidth="10" defaultColWidth="8.83203125" defaultRowHeight="15" x14ac:dyDescent="0.2"/>
  <cols>
    <col min="1" max="1" width="41.6640625" bestFit="1" customWidth="1"/>
    <col min="2" max="2" width="16.5" customWidth="1"/>
    <col min="3" max="3" width="26.6640625" bestFit="1" customWidth="1"/>
    <col min="13" max="13" width="21.83203125" customWidth="1"/>
  </cols>
  <sheetData>
    <row r="1" spans="1:24" x14ac:dyDescent="0.2">
      <c r="A1" s="3" t="s">
        <v>3</v>
      </c>
      <c r="B1" s="2" t="s">
        <v>2</v>
      </c>
      <c r="C1" s="3" t="s">
        <v>4</v>
      </c>
      <c r="D1" s="3" t="s">
        <v>5</v>
      </c>
      <c r="E1" s="3" t="s">
        <v>6</v>
      </c>
      <c r="F1" s="38" t="s">
        <v>150</v>
      </c>
      <c r="H1" s="1" t="s">
        <v>78</v>
      </c>
      <c r="K1" s="20" t="s">
        <v>86</v>
      </c>
      <c r="M1" t="s">
        <v>201</v>
      </c>
      <c r="P1" t="s">
        <v>97</v>
      </c>
      <c r="S1" t="s">
        <v>197</v>
      </c>
      <c r="U1" t="s">
        <v>118</v>
      </c>
      <c r="X1" t="s">
        <v>125</v>
      </c>
    </row>
    <row r="2" spans="1:24" x14ac:dyDescent="0.2">
      <c r="A2" s="5" t="s">
        <v>7</v>
      </c>
      <c r="B2" s="4">
        <v>76023745044</v>
      </c>
      <c r="C2" s="5" t="s">
        <v>8</v>
      </c>
      <c r="D2" s="5">
        <v>10000</v>
      </c>
      <c r="E2" s="5" t="s">
        <v>9</v>
      </c>
      <c r="F2" s="39" t="s">
        <v>151</v>
      </c>
      <c r="H2" t="s">
        <v>79</v>
      </c>
      <c r="J2" s="19" t="s">
        <v>83</v>
      </c>
      <c r="K2" t="s">
        <v>96</v>
      </c>
      <c r="M2" t="s">
        <v>202</v>
      </c>
      <c r="P2" t="s">
        <v>108</v>
      </c>
      <c r="S2" t="s">
        <v>195</v>
      </c>
      <c r="T2">
        <v>5</v>
      </c>
      <c r="U2" t="s">
        <v>122</v>
      </c>
      <c r="X2" t="s">
        <v>126</v>
      </c>
    </row>
    <row r="3" spans="1:24" x14ac:dyDescent="0.2">
      <c r="A3" s="5" t="s">
        <v>73</v>
      </c>
      <c r="B3" s="4">
        <v>52097842295</v>
      </c>
      <c r="C3" s="5" t="s">
        <v>74</v>
      </c>
      <c r="D3" s="5">
        <v>10000</v>
      </c>
      <c r="E3" s="5" t="s">
        <v>9</v>
      </c>
      <c r="F3" s="39" t="s">
        <v>155</v>
      </c>
      <c r="H3" t="s">
        <v>187</v>
      </c>
      <c r="J3" s="19" t="s">
        <v>82</v>
      </c>
      <c r="K3" t="s">
        <v>185</v>
      </c>
      <c r="M3" t="s">
        <v>203</v>
      </c>
      <c r="P3" t="s">
        <v>109</v>
      </c>
      <c r="S3" t="s">
        <v>119</v>
      </c>
      <c r="T3">
        <v>4</v>
      </c>
      <c r="U3" t="s">
        <v>119</v>
      </c>
      <c r="X3" t="s">
        <v>127</v>
      </c>
    </row>
    <row r="4" spans="1:24" x14ac:dyDescent="0.2">
      <c r="A4" s="5" t="s">
        <v>75</v>
      </c>
      <c r="B4" s="4">
        <v>95847257607</v>
      </c>
      <c r="C4" s="5" t="s">
        <v>76</v>
      </c>
      <c r="D4" s="5">
        <v>10000</v>
      </c>
      <c r="E4" s="5" t="s">
        <v>9</v>
      </c>
      <c r="F4" s="39" t="s">
        <v>156</v>
      </c>
      <c r="H4" t="s">
        <v>188</v>
      </c>
      <c r="K4" t="s">
        <v>242</v>
      </c>
      <c r="M4" t="s">
        <v>204</v>
      </c>
      <c r="P4" t="s">
        <v>110</v>
      </c>
      <c r="S4" t="s">
        <v>120</v>
      </c>
      <c r="T4">
        <v>3</v>
      </c>
      <c r="U4" t="s">
        <v>120</v>
      </c>
      <c r="X4" t="s">
        <v>128</v>
      </c>
    </row>
    <row r="5" spans="1:24" x14ac:dyDescent="0.2">
      <c r="A5" s="5" t="s">
        <v>11</v>
      </c>
      <c r="B5" s="4" t="s">
        <v>10</v>
      </c>
      <c r="C5" s="5" t="s">
        <v>12</v>
      </c>
      <c r="D5" s="5">
        <v>10000</v>
      </c>
      <c r="E5" s="5" t="s">
        <v>9</v>
      </c>
      <c r="F5" s="39" t="s">
        <v>152</v>
      </c>
      <c r="H5" t="s">
        <v>189</v>
      </c>
      <c r="K5" t="s">
        <v>87</v>
      </c>
      <c r="P5" t="s">
        <v>111</v>
      </c>
      <c r="S5" t="s">
        <v>196</v>
      </c>
      <c r="T5">
        <v>2</v>
      </c>
      <c r="U5" t="s">
        <v>121</v>
      </c>
    </row>
    <row r="6" spans="1:24" x14ac:dyDescent="0.2">
      <c r="A6" s="5" t="s">
        <v>95</v>
      </c>
      <c r="B6" s="4" t="s">
        <v>93</v>
      </c>
      <c r="C6" s="5" t="s">
        <v>94</v>
      </c>
      <c r="D6" s="5">
        <v>10000</v>
      </c>
      <c r="E6" s="5" t="s">
        <v>9</v>
      </c>
      <c r="F6" t="s">
        <v>181</v>
      </c>
      <c r="K6" t="s">
        <v>88</v>
      </c>
      <c r="P6" t="s">
        <v>112</v>
      </c>
      <c r="U6" t="s">
        <v>124</v>
      </c>
    </row>
    <row r="7" spans="1:24" x14ac:dyDescent="0.2">
      <c r="A7" s="5" t="s">
        <v>13</v>
      </c>
      <c r="B7" s="4">
        <v>34967762426</v>
      </c>
      <c r="C7" s="5" t="s">
        <v>14</v>
      </c>
      <c r="D7" s="5">
        <v>10000</v>
      </c>
      <c r="E7" s="5" t="s">
        <v>9</v>
      </c>
      <c r="F7" s="39" t="s">
        <v>158</v>
      </c>
      <c r="K7" t="s">
        <v>89</v>
      </c>
      <c r="P7" t="s">
        <v>113</v>
      </c>
      <c r="U7" t="s">
        <v>123</v>
      </c>
    </row>
    <row r="8" spans="1:24" x14ac:dyDescent="0.2">
      <c r="A8" s="5" t="s">
        <v>15</v>
      </c>
      <c r="B8" s="4">
        <v>27208467122</v>
      </c>
      <c r="C8" s="5" t="s">
        <v>16</v>
      </c>
      <c r="D8" s="5">
        <v>10000</v>
      </c>
      <c r="E8" s="5" t="s">
        <v>9</v>
      </c>
      <c r="F8" t="s">
        <v>179</v>
      </c>
      <c r="K8" t="s">
        <v>236</v>
      </c>
      <c r="P8" t="s">
        <v>114</v>
      </c>
    </row>
    <row r="9" spans="1:24" x14ac:dyDescent="0.2">
      <c r="A9" s="5" t="s">
        <v>17</v>
      </c>
      <c r="B9" s="4">
        <v>57029260362</v>
      </c>
      <c r="C9" s="5" t="s">
        <v>18</v>
      </c>
      <c r="D9" s="5">
        <v>10000</v>
      </c>
      <c r="E9" s="5" t="s">
        <v>9</v>
      </c>
      <c r="F9" t="s">
        <v>163</v>
      </c>
      <c r="K9" t="s">
        <v>99</v>
      </c>
      <c r="P9" t="s">
        <v>115</v>
      </c>
    </row>
    <row r="10" spans="1:24" x14ac:dyDescent="0.2">
      <c r="A10" s="5" t="s">
        <v>19</v>
      </c>
      <c r="B10" s="4">
        <v>71259740533</v>
      </c>
      <c r="C10" s="5" t="s">
        <v>20</v>
      </c>
      <c r="D10" s="5">
        <v>10000</v>
      </c>
      <c r="E10" s="5" t="s">
        <v>9</v>
      </c>
      <c r="F10" t="s">
        <v>166</v>
      </c>
      <c r="K10" t="s">
        <v>100</v>
      </c>
    </row>
    <row r="11" spans="1:24" x14ac:dyDescent="0.2">
      <c r="A11" s="5" t="s">
        <v>22</v>
      </c>
      <c r="B11" s="4" t="s">
        <v>21</v>
      </c>
      <c r="C11" s="5" t="s">
        <v>23</v>
      </c>
      <c r="D11" s="5">
        <v>42000</v>
      </c>
      <c r="E11" s="5" t="s">
        <v>24</v>
      </c>
      <c r="F11" t="s">
        <v>164</v>
      </c>
      <c r="K11" t="s">
        <v>107</v>
      </c>
    </row>
    <row r="12" spans="1:24" x14ac:dyDescent="0.2">
      <c r="A12" s="5" t="s">
        <v>25</v>
      </c>
      <c r="B12" s="4">
        <v>28011548575</v>
      </c>
      <c r="C12" s="5" t="s">
        <v>26</v>
      </c>
      <c r="D12" s="5">
        <v>10000</v>
      </c>
      <c r="E12" s="5" t="s">
        <v>9</v>
      </c>
      <c r="F12" t="s">
        <v>182</v>
      </c>
      <c r="K12" t="s">
        <v>103</v>
      </c>
    </row>
    <row r="13" spans="1:24" x14ac:dyDescent="0.2">
      <c r="A13" s="5" t="s">
        <v>27</v>
      </c>
      <c r="B13" s="4">
        <v>25410051374</v>
      </c>
      <c r="C13" s="5" t="s">
        <v>28</v>
      </c>
      <c r="D13" s="5">
        <v>10000</v>
      </c>
      <c r="E13" s="5" t="s">
        <v>9</v>
      </c>
      <c r="F13" t="s">
        <v>183</v>
      </c>
      <c r="K13" t="s">
        <v>104</v>
      </c>
    </row>
    <row r="14" spans="1:24" x14ac:dyDescent="0.2">
      <c r="A14" s="5" t="s">
        <v>29</v>
      </c>
      <c r="B14" s="4">
        <v>22910368449</v>
      </c>
      <c r="C14" s="5" t="s">
        <v>30</v>
      </c>
      <c r="D14" s="5">
        <v>10000</v>
      </c>
      <c r="E14" s="5" t="s">
        <v>9</v>
      </c>
      <c r="F14" s="39" t="s">
        <v>165</v>
      </c>
      <c r="K14" t="s">
        <v>105</v>
      </c>
    </row>
    <row r="15" spans="1:24" x14ac:dyDescent="0.2">
      <c r="A15" s="5" t="s">
        <v>32</v>
      </c>
      <c r="B15" s="4" t="s">
        <v>31</v>
      </c>
      <c r="C15" s="5" t="s">
        <v>33</v>
      </c>
      <c r="D15" s="5">
        <v>10000</v>
      </c>
      <c r="E15" s="5" t="s">
        <v>9</v>
      </c>
      <c r="F15" s="40" t="s">
        <v>159</v>
      </c>
      <c r="K15" t="s">
        <v>106</v>
      </c>
    </row>
    <row r="16" spans="1:24" x14ac:dyDescent="0.2">
      <c r="A16" s="5" t="s">
        <v>34</v>
      </c>
      <c r="B16" s="4">
        <v>90633715804</v>
      </c>
      <c r="C16" s="5" t="s">
        <v>35</v>
      </c>
      <c r="D16" s="5">
        <v>10000</v>
      </c>
      <c r="E16" s="5" t="s">
        <v>9</v>
      </c>
      <c r="F16" t="s">
        <v>167</v>
      </c>
      <c r="K16" t="s">
        <v>90</v>
      </c>
    </row>
    <row r="17" spans="1:11" x14ac:dyDescent="0.2">
      <c r="A17" s="5" t="s">
        <v>36</v>
      </c>
      <c r="B17" s="4">
        <v>43594593297</v>
      </c>
      <c r="C17" s="5" t="s">
        <v>37</v>
      </c>
      <c r="D17" s="5">
        <v>10000</v>
      </c>
      <c r="E17" s="5" t="s">
        <v>9</v>
      </c>
      <c r="F17" t="s">
        <v>176</v>
      </c>
      <c r="K17" t="s">
        <v>92</v>
      </c>
    </row>
    <row r="18" spans="1:11" x14ac:dyDescent="0.2">
      <c r="A18" s="5" t="s">
        <v>38</v>
      </c>
      <c r="B18" s="4">
        <v>16146181375</v>
      </c>
      <c r="C18" s="5" t="s">
        <v>39</v>
      </c>
      <c r="D18" s="5">
        <v>42000</v>
      </c>
      <c r="E18" s="5" t="s">
        <v>24</v>
      </c>
      <c r="F18" t="s">
        <v>177</v>
      </c>
      <c r="K18" t="s">
        <v>91</v>
      </c>
    </row>
    <row r="19" spans="1:11" x14ac:dyDescent="0.2">
      <c r="A19" s="5" t="s">
        <v>40</v>
      </c>
      <c r="B19" s="4">
        <v>62924153420</v>
      </c>
      <c r="C19" s="5" t="s">
        <v>12</v>
      </c>
      <c r="D19" s="5">
        <v>10000</v>
      </c>
      <c r="E19" s="5" t="s">
        <v>9</v>
      </c>
      <c r="F19" t="s">
        <v>168</v>
      </c>
      <c r="K19" t="s">
        <v>98</v>
      </c>
    </row>
    <row r="20" spans="1:11" x14ac:dyDescent="0.2">
      <c r="A20" s="5" t="s">
        <v>41</v>
      </c>
      <c r="B20" s="4">
        <v>25564990903</v>
      </c>
      <c r="C20" s="5" t="s">
        <v>42</v>
      </c>
      <c r="D20" s="5">
        <v>10000</v>
      </c>
      <c r="E20" s="5" t="s">
        <v>9</v>
      </c>
      <c r="F20" t="s">
        <v>178</v>
      </c>
      <c r="K20" t="s">
        <v>101</v>
      </c>
    </row>
    <row r="21" spans="1:11" x14ac:dyDescent="0.2">
      <c r="A21" s="5" t="s">
        <v>71</v>
      </c>
      <c r="B21" s="4">
        <v>36612267447</v>
      </c>
      <c r="C21" s="5" t="s">
        <v>72</v>
      </c>
      <c r="D21" s="5">
        <v>10000</v>
      </c>
      <c r="E21" s="5" t="s">
        <v>9</v>
      </c>
      <c r="F21" t="s">
        <v>169</v>
      </c>
      <c r="K21" t="s">
        <v>102</v>
      </c>
    </row>
    <row r="22" spans="1:11" x14ac:dyDescent="0.2">
      <c r="A22" s="5" t="s">
        <v>44</v>
      </c>
      <c r="B22" s="4" t="s">
        <v>43</v>
      </c>
      <c r="C22" s="5" t="s">
        <v>45</v>
      </c>
      <c r="D22" s="5">
        <v>10000</v>
      </c>
      <c r="E22" s="5" t="s">
        <v>9</v>
      </c>
      <c r="F22" t="s">
        <v>157</v>
      </c>
      <c r="K22" t="s">
        <v>129</v>
      </c>
    </row>
    <row r="23" spans="1:11" x14ac:dyDescent="0.2">
      <c r="A23" s="5" t="s">
        <v>46</v>
      </c>
      <c r="B23" s="4">
        <v>25329931628</v>
      </c>
      <c r="C23" s="5" t="s">
        <v>47</v>
      </c>
      <c r="D23" s="5">
        <v>10000</v>
      </c>
      <c r="E23" s="5" t="s">
        <v>9</v>
      </c>
      <c r="F23" t="s">
        <v>170</v>
      </c>
      <c r="K23" t="s">
        <v>130</v>
      </c>
    </row>
    <row r="24" spans="1:11" x14ac:dyDescent="0.2">
      <c r="A24" s="5" t="s">
        <v>48</v>
      </c>
      <c r="B24" s="4">
        <v>45001686598</v>
      </c>
      <c r="C24" s="5" t="s">
        <v>49</v>
      </c>
      <c r="D24" s="5">
        <v>10000</v>
      </c>
      <c r="E24" s="5" t="s">
        <v>9</v>
      </c>
      <c r="F24" t="s">
        <v>171</v>
      </c>
      <c r="K24" t="s">
        <v>131</v>
      </c>
    </row>
    <row r="25" spans="1:11" x14ac:dyDescent="0.2">
      <c r="A25" s="5" t="s">
        <v>50</v>
      </c>
      <c r="B25" s="4">
        <v>48006703414</v>
      </c>
      <c r="C25" s="5" t="s">
        <v>51</v>
      </c>
      <c r="D25" s="5">
        <v>44000</v>
      </c>
      <c r="E25" s="5" t="s">
        <v>52</v>
      </c>
      <c r="F25" t="s">
        <v>172</v>
      </c>
    </row>
    <row r="26" spans="1:11" x14ac:dyDescent="0.2">
      <c r="A26" s="5" t="s">
        <v>77</v>
      </c>
      <c r="B26" s="4">
        <v>18422925218</v>
      </c>
      <c r="C26" s="5" t="s">
        <v>235</v>
      </c>
      <c r="D26" s="5">
        <v>10000</v>
      </c>
      <c r="E26" s="5" t="s">
        <v>9</v>
      </c>
      <c r="F26" t="s">
        <v>173</v>
      </c>
    </row>
    <row r="27" spans="1:11" x14ac:dyDescent="0.2">
      <c r="A27" s="5" t="s">
        <v>53</v>
      </c>
      <c r="B27" s="4">
        <v>38583303160</v>
      </c>
      <c r="C27" s="5" t="s">
        <v>54</v>
      </c>
      <c r="D27" s="5">
        <v>10000</v>
      </c>
      <c r="E27" s="5" t="s">
        <v>9</v>
      </c>
      <c r="F27" t="s">
        <v>174</v>
      </c>
    </row>
    <row r="28" spans="1:11" x14ac:dyDescent="0.2">
      <c r="A28" s="5" t="s">
        <v>56</v>
      </c>
      <c r="B28" s="4" t="s">
        <v>55</v>
      </c>
      <c r="C28" s="5" t="s">
        <v>57</v>
      </c>
      <c r="D28" s="5">
        <v>10000</v>
      </c>
      <c r="E28" s="5" t="s">
        <v>9</v>
      </c>
      <c r="F28" t="s">
        <v>160</v>
      </c>
    </row>
    <row r="29" spans="1:11" x14ac:dyDescent="0.2">
      <c r="A29" s="5" t="s">
        <v>58</v>
      </c>
      <c r="B29" s="4">
        <v>28163265527</v>
      </c>
      <c r="C29" s="5" t="s">
        <v>59</v>
      </c>
      <c r="D29" s="5">
        <v>10000</v>
      </c>
      <c r="E29" s="5" t="s">
        <v>9</v>
      </c>
      <c r="F29" s="39" t="s">
        <v>161</v>
      </c>
    </row>
    <row r="30" spans="1:11" x14ac:dyDescent="0.2">
      <c r="A30" s="5" t="s">
        <v>227</v>
      </c>
      <c r="B30" s="4">
        <v>36612267447</v>
      </c>
      <c r="C30" s="5" t="s">
        <v>54</v>
      </c>
      <c r="D30" s="5">
        <v>10000</v>
      </c>
      <c r="E30" s="5" t="s">
        <v>9</v>
      </c>
      <c r="F30" t="s">
        <v>228</v>
      </c>
    </row>
    <row r="31" spans="1:11" x14ac:dyDescent="0.2">
      <c r="A31" s="5" t="s">
        <v>60</v>
      </c>
      <c r="B31" s="4">
        <v>99534693762</v>
      </c>
      <c r="C31" s="5" t="s">
        <v>57</v>
      </c>
      <c r="D31" s="5">
        <v>10000</v>
      </c>
      <c r="E31" s="5" t="s">
        <v>9</v>
      </c>
      <c r="F31" t="s">
        <v>175</v>
      </c>
    </row>
    <row r="32" spans="1:11" x14ac:dyDescent="0.2">
      <c r="A32" s="5" t="s">
        <v>61</v>
      </c>
      <c r="B32" s="4">
        <v>70221464726</v>
      </c>
      <c r="C32" s="5" t="s">
        <v>62</v>
      </c>
      <c r="D32" s="5">
        <v>10000</v>
      </c>
      <c r="E32" s="5" t="s">
        <v>9</v>
      </c>
      <c r="F32" t="s">
        <v>184</v>
      </c>
    </row>
    <row r="33" spans="1:6" x14ac:dyDescent="0.2">
      <c r="A33" s="5" t="s">
        <v>64</v>
      </c>
      <c r="B33" s="4" t="s">
        <v>63</v>
      </c>
      <c r="C33" s="5" t="s">
        <v>8</v>
      </c>
      <c r="D33" s="5">
        <v>10000</v>
      </c>
      <c r="E33" s="5" t="s">
        <v>9</v>
      </c>
      <c r="F33" t="s">
        <v>153</v>
      </c>
    </row>
    <row r="34" spans="1:6" x14ac:dyDescent="0.2">
      <c r="A34" s="5" t="s">
        <v>65</v>
      </c>
      <c r="B34" s="4">
        <v>43097527965</v>
      </c>
      <c r="C34" s="5" t="s">
        <v>66</v>
      </c>
      <c r="D34" s="5">
        <v>10000</v>
      </c>
      <c r="E34" s="5" t="s">
        <v>9</v>
      </c>
      <c r="F34" t="s">
        <v>162</v>
      </c>
    </row>
    <row r="35" spans="1:6" x14ac:dyDescent="0.2">
      <c r="A35" s="5" t="s">
        <v>67</v>
      </c>
      <c r="B35" s="4">
        <v>72226488129</v>
      </c>
      <c r="C35" s="5" t="s">
        <v>68</v>
      </c>
      <c r="D35" s="5">
        <v>10000</v>
      </c>
      <c r="E35" s="5" t="s">
        <v>9</v>
      </c>
      <c r="F35" t="s">
        <v>180</v>
      </c>
    </row>
    <row r="36" spans="1:6" x14ac:dyDescent="0.2">
      <c r="A36" s="39" t="s">
        <v>69</v>
      </c>
      <c r="B36" s="68">
        <v>36389528408</v>
      </c>
      <c r="C36" s="39" t="s">
        <v>70</v>
      </c>
      <c r="D36" s="39">
        <v>10000</v>
      </c>
      <c r="E36" s="39" t="s">
        <v>9</v>
      </c>
      <c r="F36" s="39" t="s">
        <v>154</v>
      </c>
    </row>
  </sheetData>
  <sheetProtection selectLockedCells="1" selectUnlockedCells="1"/>
  <sortState xmlns:xlrd2="http://schemas.microsoft.com/office/spreadsheetml/2017/richdata2" ref="A2:F36">
    <sortCondition ref="A2:A36"/>
  </sortState>
  <customSheetViews>
    <customSheetView guid="{5B15E957-A46D-4F35-874F-E94885D54CFF}" showPageBreaks="1">
      <selection activeCell="G16" sqref="G16"/>
    </customSheetView>
    <customSheetView guid="{5DA942F9-93A1-4CC1-8713-7F341398BA4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D12F386D183D4B9EAF2E35EBE1E704" ma:contentTypeVersion="10" ma:contentTypeDescription="Stvaranje novog dokumenta." ma:contentTypeScope="" ma:versionID="12b54ab52f82bd53dc012669904516ec">
  <xsd:schema xmlns:xsd="http://www.w3.org/2001/XMLSchema" xmlns:xs="http://www.w3.org/2001/XMLSchema" xmlns:p="http://schemas.microsoft.com/office/2006/metadata/properties" xmlns:ns2="816935e0-4929-4751-bb7f-7f25e9f4272e" xmlns:ns3="1cb7a57f-5d27-4d7d-92ea-19b1098d09b7" targetNamespace="http://schemas.microsoft.com/office/2006/metadata/properties" ma:root="true" ma:fieldsID="addaad25d9201cc847c5850adb8ceba3" ns2:_="" ns3:_="">
    <xsd:import namespace="816935e0-4929-4751-bb7f-7f25e9f4272e"/>
    <xsd:import namespace="1cb7a57f-5d27-4d7d-92ea-19b1098d09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6935e0-4929-4751-bb7f-7f25e9f427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b7a57f-5d27-4d7d-92ea-19b1098d09b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9D0A9C-E74D-41A3-9A22-05D30EA805C5}">
  <ds:schemaRefs>
    <ds:schemaRef ds:uri="http://purl.org/dc/terms/"/>
    <ds:schemaRef ds:uri="http://schemas.openxmlformats.org/package/2006/metadata/core-properties"/>
    <ds:schemaRef ds:uri="http://purl.org/dc/dcmitype/"/>
    <ds:schemaRef ds:uri="816935e0-4929-4751-bb7f-7f25e9f4272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1cb7a57f-5d27-4d7d-92ea-19b1098d09b7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FF289A8-0AF7-445F-B8FA-CF2D84FCBA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6935e0-4929-4751-bb7f-7f25e9f4272e"/>
    <ds:schemaRef ds:uri="1cb7a57f-5d27-4d7d-92ea-19b1098d09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51DEE-CBF5-47E9-A998-09E24C956F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A. Opći podaci</vt:lpstr>
      <vt:lpstr>B. Voditelj i publikacije</vt:lpstr>
      <vt:lpstr>C. Plan rada</vt:lpstr>
      <vt:lpstr>D. Financijski plan</vt:lpstr>
      <vt:lpstr>E. Ostali izvori financiranja</vt:lpstr>
      <vt:lpstr>Labels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podaci'!Print_Area</vt:lpstr>
      <vt:lpstr>'B. Voditelj i publikacije'!Print_Area</vt:lpstr>
      <vt:lpstr>'C. Plan rada'!Print_Area</vt:lpstr>
      <vt:lpstr>'D. Financijski plan'!Print_Area</vt:lpstr>
      <vt:lpstr>'E. Ostali izvori financiranja'!Print_Area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Sanja Kiš Žuvela</cp:lastModifiedBy>
  <cp:lastPrinted>2019-09-05T08:45:49Z</cp:lastPrinted>
  <dcterms:created xsi:type="dcterms:W3CDTF">2014-06-03T10:44:15Z</dcterms:created>
  <dcterms:modified xsi:type="dcterms:W3CDTF">2023-04-12T08:04:50Z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0x01010095D12F386D183D4B9EAF2E35EBE1E704</vt:lpwstr>
  </property>
</Properties>
</file>